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Ressort Studienangelegenheiten\Notenrechner\"/>
    </mc:Choice>
  </mc:AlternateContent>
  <bookViews>
    <workbookView xWindow="-120" yWindow="-120" windowWidth="29040" windowHeight="17640" activeTab="3"/>
  </bookViews>
  <sheets>
    <sheet name="BWL_2SP" sheetId="4" r:id="rId1"/>
    <sheet name="BWL_3SP" sheetId="7" r:id="rId2"/>
    <sheet name="VWL_1SP" sheetId="8" r:id="rId3"/>
    <sheet name="VWL_2SP" sheetId="9" r:id="rId4"/>
    <sheet name="iVWL" sheetId="13" r:id="rId5"/>
    <sheet name="WInfo" sheetId="10" r:id="rId6"/>
    <sheet name="Immo" sheetId="12" r:id="rId7"/>
    <sheet name="Dropdown-Menü" sheetId="14" state="hidden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12" l="1"/>
  <c r="C48" i="10"/>
  <c r="C40" i="13"/>
  <c r="C45" i="9"/>
  <c r="C38" i="8"/>
  <c r="C41" i="7"/>
  <c r="C39" i="4"/>
  <c r="D37" i="4" l="1"/>
  <c r="D38" i="13" l="1"/>
  <c r="D41" i="10" l="1"/>
  <c r="D39" i="9"/>
  <c r="D32" i="8"/>
  <c r="D35" i="7"/>
  <c r="D33" i="4"/>
  <c r="D34" i="4" s="1"/>
  <c r="C34" i="4" s="1"/>
  <c r="D24" i="12" l="1"/>
  <c r="D17" i="12"/>
  <c r="D9" i="12"/>
  <c r="D8" i="12"/>
  <c r="D7" i="12"/>
  <c r="D39" i="13" l="1"/>
  <c r="D40" i="13" s="1"/>
  <c r="D8" i="13"/>
  <c r="D9" i="13"/>
  <c r="D7" i="13"/>
  <c r="D44" i="9"/>
  <c r="D8" i="9"/>
  <c r="D9" i="9"/>
  <c r="D7" i="9"/>
  <c r="D37" i="8"/>
  <c r="D9" i="8"/>
  <c r="D8" i="8"/>
  <c r="D7" i="8"/>
  <c r="D15" i="13" l="1"/>
  <c r="D16" i="13"/>
  <c r="D17" i="13"/>
  <c r="D14" i="13"/>
  <c r="D13" i="13"/>
  <c r="D34" i="13"/>
  <c r="D35" i="13" s="1"/>
  <c r="C35" i="13" s="1"/>
  <c r="D24" i="13"/>
  <c r="D23" i="13"/>
  <c r="D22" i="13"/>
  <c r="D21" i="13"/>
  <c r="D10" i="13"/>
  <c r="C10" i="13" s="1"/>
  <c r="D35" i="12"/>
  <c r="D30" i="12"/>
  <c r="C30" i="12" s="1"/>
  <c r="D10" i="12"/>
  <c r="D36" i="12"/>
  <c r="D34" i="12"/>
  <c r="D33" i="12"/>
  <c r="D23" i="12"/>
  <c r="D22" i="12"/>
  <c r="D21" i="12"/>
  <c r="D16" i="12"/>
  <c r="D15" i="12"/>
  <c r="D14" i="12"/>
  <c r="D47" i="10"/>
  <c r="D46" i="10"/>
  <c r="D15" i="10"/>
  <c r="D14" i="10"/>
  <c r="D13" i="10"/>
  <c r="D45" i="10"/>
  <c r="D48" i="10" s="1"/>
  <c r="D42" i="10"/>
  <c r="C42" i="10" s="1"/>
  <c r="D29" i="10"/>
  <c r="D28" i="10"/>
  <c r="D27" i="10"/>
  <c r="D26" i="10"/>
  <c r="D22" i="10"/>
  <c r="D21" i="10"/>
  <c r="D20" i="10"/>
  <c r="D19" i="10"/>
  <c r="D9" i="10"/>
  <c r="D8" i="10"/>
  <c r="D7" i="10"/>
  <c r="D23" i="9"/>
  <c r="D22" i="9"/>
  <c r="D21" i="9"/>
  <c r="D20" i="9"/>
  <c r="D43" i="9"/>
  <c r="D45" i="9" s="1"/>
  <c r="D40" i="9"/>
  <c r="C40" i="9" s="1"/>
  <c r="D16" i="9"/>
  <c r="D15" i="9"/>
  <c r="D14" i="9"/>
  <c r="D13" i="9"/>
  <c r="D17" i="9" s="1"/>
  <c r="C17" i="9" s="1"/>
  <c r="D10" i="9"/>
  <c r="C10" i="9" s="1"/>
  <c r="D10" i="7"/>
  <c r="D9" i="7"/>
  <c r="D8" i="7"/>
  <c r="D11" i="7" s="1"/>
  <c r="C11" i="7" s="1"/>
  <c r="D7" i="7"/>
  <c r="D10" i="4"/>
  <c r="D9" i="4"/>
  <c r="D8" i="4"/>
  <c r="D7" i="4"/>
  <c r="D15" i="8"/>
  <c r="D36" i="8"/>
  <c r="D38" i="8" s="1"/>
  <c r="D33" i="8"/>
  <c r="C33" i="8" s="1"/>
  <c r="D16" i="8"/>
  <c r="D14" i="8"/>
  <c r="D13" i="8"/>
  <c r="D24" i="7"/>
  <c r="D23" i="7"/>
  <c r="D22" i="7"/>
  <c r="D21" i="7"/>
  <c r="D40" i="7"/>
  <c r="D39" i="7"/>
  <c r="D17" i="7"/>
  <c r="D16" i="7"/>
  <c r="D15" i="7"/>
  <c r="D14" i="7"/>
  <c r="D38" i="4"/>
  <c r="D39" i="4"/>
  <c r="D25" i="7" l="1"/>
  <c r="C25" i="7" s="1"/>
  <c r="D24" i="9"/>
  <c r="C24" i="9" s="1"/>
  <c r="D41" i="7"/>
  <c r="D16" i="10"/>
  <c r="C16" i="10" s="1"/>
  <c r="D23" i="10"/>
  <c r="C23" i="10" s="1"/>
  <c r="D37" i="12"/>
  <c r="D47" i="9"/>
  <c r="C47" i="9" s="1"/>
  <c r="D18" i="12"/>
  <c r="C18" i="12" s="1"/>
  <c r="D25" i="12"/>
  <c r="C25" i="12" s="1"/>
  <c r="D25" i="13"/>
  <c r="C25" i="13" s="1"/>
  <c r="D18" i="13"/>
  <c r="C18" i="13" s="1"/>
  <c r="D11" i="12"/>
  <c r="C11" i="12" s="1"/>
  <c r="D10" i="10"/>
  <c r="D30" i="10"/>
  <c r="C30" i="10" s="1"/>
  <c r="D10" i="8"/>
  <c r="C10" i="8" s="1"/>
  <c r="D17" i="8"/>
  <c r="C17" i="8" s="1"/>
  <c r="D18" i="7"/>
  <c r="C18" i="7" s="1"/>
  <c r="D36" i="7"/>
  <c r="C36" i="7" s="1"/>
  <c r="D42" i="13" l="1"/>
  <c r="C42" i="13" s="1"/>
  <c r="D50" i="10"/>
  <c r="C50" i="10" s="1"/>
  <c r="C10" i="10"/>
  <c r="D43" i="7"/>
  <c r="C43" i="7" s="1"/>
  <c r="D39" i="12"/>
  <c r="C39" i="12" s="1"/>
  <c r="D40" i="8"/>
  <c r="C40" i="8" s="1"/>
  <c r="D15" i="4"/>
  <c r="D16" i="4"/>
  <c r="D17" i="4"/>
  <c r="D14" i="4"/>
  <c r="D18" i="4" l="1"/>
  <c r="C18" i="4" s="1"/>
  <c r="D11" i="4"/>
  <c r="C11" i="4" s="1"/>
  <c r="D41" i="4" l="1"/>
  <c r="C41" i="4" s="1"/>
</calcChain>
</file>

<file path=xl/sharedStrings.xml><?xml version="1.0" encoding="utf-8"?>
<sst xmlns="http://schemas.openxmlformats.org/spreadsheetml/2006/main" count="263" uniqueCount="56">
  <si>
    <t>Kurs</t>
  </si>
  <si>
    <t>Note</t>
  </si>
  <si>
    <t>Modulnote:</t>
  </si>
  <si>
    <t>Gesamtschnitt:</t>
  </si>
  <si>
    <t>Forschung</t>
  </si>
  <si>
    <t>Seminar</t>
  </si>
  <si>
    <t>ECTS</t>
  </si>
  <si>
    <t>Praktikum</t>
  </si>
  <si>
    <t>Projektseminar</t>
  </si>
  <si>
    <t>Masterarbeit</t>
  </si>
  <si>
    <t>Fortgeschrittene Mikroökonomik</t>
  </si>
  <si>
    <t>Dynamic Macroeconomics</t>
  </si>
  <si>
    <t>Methoden der Ökonometrie</t>
  </si>
  <si>
    <t>Strategische Führung und IT</t>
  </si>
  <si>
    <t>Pflichtmodul IT: Informationstechnologie</t>
  </si>
  <si>
    <t>Sicherheitsmanagement</t>
  </si>
  <si>
    <t>Informationssysteme - Entwicklungen und Trends</t>
  </si>
  <si>
    <t>CRM und Business Intelligence</t>
  </si>
  <si>
    <t>Praxisseminar</t>
  </si>
  <si>
    <t>Öffentliches Immobilienrecht</t>
  </si>
  <si>
    <t>Privates Immobilienrecht</t>
  </si>
  <si>
    <t>Immobiliensteuern</t>
  </si>
  <si>
    <t>Empirical Methods of Real Estate</t>
  </si>
  <si>
    <t>Fortgeschrittene Außenhandelstheorie</t>
  </si>
  <si>
    <t>Regionalökonomie II</t>
  </si>
  <si>
    <t>Notenrechner (Master BWL mit zwei Schwerpunkten, Studienbeginn ab WS 2015/16)</t>
  </si>
  <si>
    <t>Notenrechner (Master BWL mit drei Schwerpunkten, Studienbeginn ab WS 2015/16)</t>
  </si>
  <si>
    <t>Notenrechner (Master VWL mit einem Schwerpunkt, Studienbeginn ab WS 2015/16)</t>
  </si>
  <si>
    <t>Notenrechner (Master VWL mit zwei Schwerpunkten, Studienbeginn ab WS 2015/16)</t>
  </si>
  <si>
    <t>Notenrechner (Master iVWL, Studienbeginn ab WS 2015/16)</t>
  </si>
  <si>
    <t>Notenrechner (Master WInfo, Studienbeginn ab WS 2015/16)</t>
  </si>
  <si>
    <t>Notenrechner (Master Immo Studienbeginn ab WS 2015/16)</t>
  </si>
  <si>
    <t>Schwerpunktmodulgruppe I</t>
  </si>
  <si>
    <t>Schwerpunktmodulgruppe II</t>
  </si>
  <si>
    <t>Modul 1</t>
  </si>
  <si>
    <t>Modul 2</t>
  </si>
  <si>
    <t>Modul 3</t>
  </si>
  <si>
    <t>Modul 4</t>
  </si>
  <si>
    <t>Wahlmodulgruppe</t>
  </si>
  <si>
    <t>Modul 5</t>
  </si>
  <si>
    <t>Modul 6</t>
  </si>
  <si>
    <t>Modul 7</t>
  </si>
  <si>
    <t>Modul 8</t>
  </si>
  <si>
    <t>Modul 9</t>
  </si>
  <si>
    <t>Modul 10</t>
  </si>
  <si>
    <t>Modul 11</t>
  </si>
  <si>
    <t>Modul 12</t>
  </si>
  <si>
    <t>Schwerpunktmodulgruppe III</t>
  </si>
  <si>
    <t>Pflichtmodulgruppe: Methoden der VWL</t>
  </si>
  <si>
    <t>Schwerpunktmodulgruppe</t>
  </si>
  <si>
    <t>Pflichtmodulgruppe: Internationale VWL</t>
  </si>
  <si>
    <t>Schwerpunktmodulgruppe: Mittel- und Osteuropastudien</t>
  </si>
  <si>
    <t>Pflichtmodulgruppe GM: Grundlagen der Unternehmensführung</t>
  </si>
  <si>
    <t>Pflichtmodulgruppe Grundlagen der Immobilienwirtschaft</t>
  </si>
  <si>
    <t>Ja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</si>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</sst>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EA7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2" fillId="0" borderId="0" xfId="0" applyFont="1"/>
    <xf numFmtId="0" fontId="1" fillId="0" borderId="4" xfId="0" applyFont="1" applyFill="1" applyBorder="1"/>
    <xf numFmtId="0" fontId="0" fillId="0" borderId="5" xfId="0" applyFill="1" applyBorder="1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1" fillId="4" borderId="0" xfId="0" applyFont="1" applyFill="1"/>
    <xf numFmtId="0" fontId="0" fillId="4" borderId="0" xfId="0" applyFill="1"/>
    <xf numFmtId="2" fontId="0" fillId="4" borderId="0" xfId="0" applyNumberFormat="1" applyFill="1"/>
    <xf numFmtId="0" fontId="1" fillId="4" borderId="0" xfId="0" applyFont="1" applyFill="1" applyBorder="1"/>
    <xf numFmtId="0" fontId="0" fillId="0" borderId="0" xfId="0" applyFill="1" applyBorder="1"/>
    <xf numFmtId="0" fontId="0" fillId="5" borderId="20" xfId="0" applyFill="1" applyBorder="1"/>
    <xf numFmtId="0" fontId="1" fillId="0" borderId="15" xfId="0" applyFont="1" applyFill="1" applyBorder="1"/>
    <xf numFmtId="0" fontId="1" fillId="3" borderId="12" xfId="0" applyFon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8" xfId="0" applyFill="1" applyBorder="1" applyAlignment="1" applyProtection="1">
      <alignment horizontal="right"/>
      <protection locked="0"/>
    </xf>
    <xf numFmtId="164" fontId="0" fillId="3" borderId="13" xfId="0" applyNumberFormat="1" applyFill="1" applyBorder="1" applyProtection="1">
      <protection locked="0"/>
    </xf>
    <xf numFmtId="164" fontId="0" fillId="3" borderId="14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3" borderId="16" xfId="0" applyNumberFormat="1" applyFill="1" applyBorder="1" applyProtection="1">
      <protection locked="0"/>
    </xf>
    <xf numFmtId="164" fontId="0" fillId="3" borderId="17" xfId="0" applyNumberFormat="1" applyFill="1" applyBorder="1" applyProtection="1">
      <protection locked="0"/>
    </xf>
    <xf numFmtId="164" fontId="0" fillId="3" borderId="18" xfId="0" applyNumberFormat="1" applyFill="1" applyBorder="1" applyProtection="1">
      <protection locked="0"/>
    </xf>
    <xf numFmtId="1" fontId="0" fillId="0" borderId="5" xfId="0" applyNumberFormat="1" applyFill="1" applyBorder="1"/>
    <xf numFmtId="1" fontId="0" fillId="3" borderId="1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1" fontId="0" fillId="5" borderId="20" xfId="0" applyNumberFormat="1" applyFill="1" applyBorder="1"/>
    <xf numFmtId="164" fontId="0" fillId="3" borderId="21" xfId="0" applyNumberFormat="1" applyFill="1" applyBorder="1" applyProtection="1">
      <protection locked="0"/>
    </xf>
    <xf numFmtId="164" fontId="0" fillId="3" borderId="22" xfId="0" applyNumberFormat="1" applyFill="1" applyBorder="1" applyProtection="1">
      <protection locked="0"/>
    </xf>
    <xf numFmtId="164" fontId="0" fillId="3" borderId="23" xfId="0" applyNumberFormat="1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3" xfId="0" applyFill="1" applyBorder="1" applyProtection="1">
      <protection locked="0"/>
    </xf>
    <xf numFmtId="1" fontId="0" fillId="2" borderId="8" xfId="0" applyNumberFormat="1" applyFill="1" applyBorder="1"/>
    <xf numFmtId="2" fontId="0" fillId="2" borderId="7" xfId="0" applyNumberFormat="1" applyFill="1" applyBorder="1"/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AEA700"/>
      <color rgb="FFE2D700"/>
      <color rgb="FFFFAEA7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41"/>
  <sheetViews>
    <sheetView topLeftCell="A7" workbookViewId="0">
      <selection activeCell="D29" sqref="D29"/>
    </sheetView>
  </sheetViews>
  <sheetFormatPr baseColWidth="10" defaultRowHeight="15" x14ac:dyDescent="0.25"/>
  <cols>
    <col min="1" max="1" width="8.140625" style="1" customWidth="1"/>
    <col min="2" max="2" width="31.85546875" customWidth="1"/>
    <col min="6" max="6" width="39.7109375" bestFit="1" customWidth="1"/>
  </cols>
  <sheetData>
    <row r="1" spans="2:9" s="1" customFormat="1" x14ac:dyDescent="0.25"/>
    <row r="2" spans="2:9" ht="18.75" x14ac:dyDescent="0.3">
      <c r="B2" s="2" t="s">
        <v>25</v>
      </c>
      <c r="C2" s="2"/>
      <c r="D2" s="2"/>
      <c r="E2" s="1"/>
      <c r="F2" s="1"/>
      <c r="G2" s="1"/>
      <c r="H2" s="1"/>
      <c r="I2" s="1"/>
    </row>
    <row r="3" spans="2:9" x14ac:dyDescent="0.25">
      <c r="B3" s="1"/>
      <c r="C3" s="1"/>
      <c r="D3" s="1"/>
      <c r="E3" s="1"/>
      <c r="F3" s="1"/>
      <c r="G3" s="1"/>
      <c r="H3" s="1"/>
      <c r="I3" s="1"/>
    </row>
    <row r="4" spans="2:9" x14ac:dyDescent="0.25">
      <c r="B4" s="14" t="s">
        <v>0</v>
      </c>
      <c r="C4" s="14" t="s">
        <v>1</v>
      </c>
      <c r="D4" s="14" t="s">
        <v>6</v>
      </c>
      <c r="E4" s="1"/>
    </row>
    <row r="5" spans="2:9" x14ac:dyDescent="0.25">
      <c r="B5" s="1"/>
      <c r="C5" s="1"/>
      <c r="D5" s="1"/>
      <c r="E5" s="1"/>
    </row>
    <row r="6" spans="2:9" x14ac:dyDescent="0.25">
      <c r="B6" s="5" t="s">
        <v>32</v>
      </c>
      <c r="C6" s="6"/>
      <c r="D6" s="7"/>
      <c r="E6" s="1"/>
    </row>
    <row r="7" spans="2:9" x14ac:dyDescent="0.25">
      <c r="B7" s="18" t="s">
        <v>34</v>
      </c>
      <c r="C7" s="31"/>
      <c r="D7" s="39">
        <f t="shared" ref="D7:D10" si="0">IF(C7=0,0,6)</f>
        <v>0</v>
      </c>
      <c r="E7" s="1"/>
    </row>
    <row r="8" spans="2:9" x14ac:dyDescent="0.25">
      <c r="B8" s="20" t="s">
        <v>35</v>
      </c>
      <c r="C8" s="32"/>
      <c r="D8" s="39">
        <f t="shared" si="0"/>
        <v>0</v>
      </c>
      <c r="E8" s="1"/>
    </row>
    <row r="9" spans="2:9" x14ac:dyDescent="0.25">
      <c r="B9" s="18" t="s">
        <v>36</v>
      </c>
      <c r="C9" s="32"/>
      <c r="D9" s="39">
        <f t="shared" si="0"/>
        <v>0</v>
      </c>
      <c r="E9" s="1"/>
    </row>
    <row r="10" spans="2:9" x14ac:dyDescent="0.25">
      <c r="B10" s="20" t="s">
        <v>37</v>
      </c>
      <c r="C10" s="36"/>
      <c r="D10" s="39">
        <f t="shared" si="0"/>
        <v>0</v>
      </c>
      <c r="E10" s="1"/>
    </row>
    <row r="11" spans="2:9" x14ac:dyDescent="0.25">
      <c r="B11" s="8" t="s">
        <v>2</v>
      </c>
      <c r="C11" s="9">
        <f>TRUNC(IF(D11=0,0,(SUMPRODUCT(C7:C10,D7:D10)/D11)),2)</f>
        <v>0</v>
      </c>
      <c r="D11" s="10">
        <f>SUM(D7:D10)</f>
        <v>0</v>
      </c>
      <c r="E11" s="1"/>
    </row>
    <row r="12" spans="2:9" x14ac:dyDescent="0.25">
      <c r="B12" s="1"/>
      <c r="C12" s="1"/>
      <c r="D12" s="1"/>
      <c r="E12" s="1"/>
    </row>
    <row r="13" spans="2:9" x14ac:dyDescent="0.25">
      <c r="B13" s="5" t="s">
        <v>33</v>
      </c>
      <c r="C13" s="6"/>
      <c r="D13" s="7"/>
      <c r="E13" s="1"/>
    </row>
    <row r="14" spans="2:9" x14ac:dyDescent="0.25">
      <c r="B14" s="18" t="s">
        <v>34</v>
      </c>
      <c r="C14" s="31"/>
      <c r="D14" s="39">
        <f t="shared" ref="D14:D17" si="1">IF(C14=0,0,6)</f>
        <v>0</v>
      </c>
      <c r="E14" s="1"/>
    </row>
    <row r="15" spans="2:9" x14ac:dyDescent="0.25">
      <c r="B15" s="20" t="s">
        <v>35</v>
      </c>
      <c r="C15" s="32"/>
      <c r="D15" s="39">
        <f t="shared" si="1"/>
        <v>0</v>
      </c>
      <c r="E15" s="1"/>
    </row>
    <row r="16" spans="2:9" x14ac:dyDescent="0.25">
      <c r="B16" s="20" t="s">
        <v>36</v>
      </c>
      <c r="C16" s="32"/>
      <c r="D16" s="39">
        <f t="shared" si="1"/>
        <v>0</v>
      </c>
      <c r="E16" s="1"/>
    </row>
    <row r="17" spans="2:5" x14ac:dyDescent="0.25">
      <c r="B17" s="22" t="s">
        <v>37</v>
      </c>
      <c r="C17" s="36"/>
      <c r="D17" s="39">
        <f t="shared" si="1"/>
        <v>0</v>
      </c>
      <c r="E17" s="1"/>
    </row>
    <row r="18" spans="2:5" x14ac:dyDescent="0.25">
      <c r="B18" s="8" t="s">
        <v>2</v>
      </c>
      <c r="C18" s="9">
        <f>TRUNC(IF(D18=0,0,(SUMPRODUCT(C14:C17,D14:D17)/D18)),2)</f>
        <v>0</v>
      </c>
      <c r="D18" s="10">
        <f>SUM(D14:D17)</f>
        <v>0</v>
      </c>
      <c r="E18" s="1"/>
    </row>
    <row r="19" spans="2:5" x14ac:dyDescent="0.25">
      <c r="B19" s="1"/>
      <c r="C19" s="1"/>
      <c r="D19" s="15"/>
      <c r="E19" s="1"/>
    </row>
    <row r="20" spans="2:5" x14ac:dyDescent="0.25">
      <c r="B20" s="5" t="s">
        <v>38</v>
      </c>
      <c r="C20" s="6"/>
      <c r="D20" s="7"/>
      <c r="E20" s="1"/>
    </row>
    <row r="21" spans="2:5" x14ac:dyDescent="0.25">
      <c r="B21" s="18" t="s">
        <v>34</v>
      </c>
      <c r="C21" s="37"/>
      <c r="D21" s="40"/>
      <c r="E21" s="1"/>
    </row>
    <row r="22" spans="2:5" x14ac:dyDescent="0.25">
      <c r="B22" s="20" t="s">
        <v>35</v>
      </c>
      <c r="C22" s="33"/>
      <c r="D22" s="41"/>
      <c r="E22" s="1"/>
    </row>
    <row r="23" spans="2:5" x14ac:dyDescent="0.25">
      <c r="B23" s="20" t="s">
        <v>36</v>
      </c>
      <c r="C23" s="33"/>
      <c r="D23" s="41"/>
      <c r="E23" s="1"/>
    </row>
    <row r="24" spans="2:5" x14ac:dyDescent="0.25">
      <c r="B24" s="20" t="s">
        <v>37</v>
      </c>
      <c r="C24" s="33"/>
      <c r="D24" s="41"/>
      <c r="E24" s="1"/>
    </row>
    <row r="25" spans="2:5" x14ac:dyDescent="0.25">
      <c r="B25" s="18" t="s">
        <v>39</v>
      </c>
      <c r="C25" s="38"/>
      <c r="D25" s="42"/>
      <c r="E25" s="1"/>
    </row>
    <row r="26" spans="2:5" x14ac:dyDescent="0.25">
      <c r="B26" s="20" t="s">
        <v>40</v>
      </c>
      <c r="C26" s="38"/>
      <c r="D26" s="42"/>
      <c r="E26" s="1"/>
    </row>
    <row r="27" spans="2:5" x14ac:dyDescent="0.25">
      <c r="B27" s="20" t="s">
        <v>41</v>
      </c>
      <c r="C27" s="38"/>
      <c r="D27" s="42"/>
      <c r="E27" s="1"/>
    </row>
    <row r="28" spans="2:5" x14ac:dyDescent="0.25">
      <c r="B28" s="20" t="s">
        <v>42</v>
      </c>
      <c r="C28" s="38"/>
      <c r="D28" s="42"/>
      <c r="E28" s="1"/>
    </row>
    <row r="29" spans="2:5" x14ac:dyDescent="0.25">
      <c r="B29" s="18" t="s">
        <v>43</v>
      </c>
      <c r="C29" s="38"/>
      <c r="D29" s="42"/>
      <c r="E29" s="1"/>
    </row>
    <row r="30" spans="2:5" x14ac:dyDescent="0.25">
      <c r="B30" s="20" t="s">
        <v>44</v>
      </c>
      <c r="C30" s="38"/>
      <c r="D30" s="42"/>
      <c r="E30" s="1"/>
    </row>
    <row r="31" spans="2:5" x14ac:dyDescent="0.25">
      <c r="B31" s="20" t="s">
        <v>45</v>
      </c>
      <c r="C31" s="38"/>
      <c r="D31" s="42"/>
      <c r="E31" s="1"/>
    </row>
    <row r="32" spans="2:5" x14ac:dyDescent="0.25">
      <c r="B32" s="20" t="s">
        <v>46</v>
      </c>
      <c r="C32" s="38"/>
      <c r="D32" s="42"/>
      <c r="E32" s="1"/>
    </row>
    <row r="33" spans="2:9" x14ac:dyDescent="0.25">
      <c r="B33" s="17" t="s">
        <v>7</v>
      </c>
      <c r="C33" s="30" t="s">
        <v>55</v>
      </c>
      <c r="D33" s="16" t="str">
        <f>IF(C33="Ja",6,"")</f>
        <v/>
      </c>
      <c r="E33" s="1"/>
    </row>
    <row r="34" spans="2:9" x14ac:dyDescent="0.25">
      <c r="B34" s="8" t="s">
        <v>2</v>
      </c>
      <c r="C34" s="9">
        <f>TRUNC(IF(OR(D34=0,SUM(D21:D32)=0),0,(SUMPRODUCT(C21:C32,D21:D32)/SUM(D21:D32))),2)</f>
        <v>0</v>
      </c>
      <c r="D34" s="50">
        <f>SUM(D21:D33)</f>
        <v>0</v>
      </c>
    </row>
    <row r="35" spans="2:9" x14ac:dyDescent="0.25">
      <c r="B35" s="1"/>
      <c r="C35" s="1"/>
      <c r="D35" s="1"/>
      <c r="E35" s="1"/>
    </row>
    <row r="36" spans="2:9" x14ac:dyDescent="0.25">
      <c r="B36" s="5" t="s">
        <v>4</v>
      </c>
      <c r="C36" s="6"/>
      <c r="D36" s="7"/>
      <c r="E36" s="1"/>
    </row>
    <row r="37" spans="2:9" x14ac:dyDescent="0.25">
      <c r="B37" s="3" t="s">
        <v>5</v>
      </c>
      <c r="C37" s="45"/>
      <c r="D37" s="39">
        <f>IF(C37=0,0,6)</f>
        <v>0</v>
      </c>
      <c r="E37" s="1"/>
    </row>
    <row r="38" spans="2:9" s="1" customFormat="1" x14ac:dyDescent="0.25">
      <c r="B38" s="3" t="s">
        <v>9</v>
      </c>
      <c r="C38" s="46"/>
      <c r="D38" s="39">
        <f>IF(C38=0,0,30)</f>
        <v>0</v>
      </c>
    </row>
    <row r="39" spans="2:9" x14ac:dyDescent="0.25">
      <c r="B39" s="8"/>
      <c r="C39" s="9">
        <f>TRUNC(IF(D39=0,0,(SUMPRODUCT(C37:C38,D37:D38)/D39)),2)</f>
        <v>0</v>
      </c>
      <c r="D39" s="10">
        <f>SUM(D37:D38)</f>
        <v>0</v>
      </c>
      <c r="E39" s="1"/>
      <c r="F39" s="1"/>
      <c r="G39" s="1"/>
      <c r="H39" s="1"/>
      <c r="I39" s="1"/>
    </row>
    <row r="40" spans="2:9" x14ac:dyDescent="0.25">
      <c r="B40" s="1"/>
      <c r="C40" s="1"/>
      <c r="D40" s="1"/>
      <c r="E40" s="1"/>
      <c r="F40" s="1"/>
      <c r="G40" s="1"/>
      <c r="H40" s="1"/>
      <c r="I40" s="1"/>
    </row>
    <row r="41" spans="2:9" x14ac:dyDescent="0.25">
      <c r="B41" s="11" t="s">
        <v>3</v>
      </c>
      <c r="C41" s="13">
        <f>TRUNC(IF(OR(D41=0,AND(D41=6,C33="Ja")),0,IF(C33="Ja",(C11*D11+C18*D18+C34*(D34-D33)+C39*D39)/(D11+D18+D34-D33+D39),(C11*D11+C18*D18+C34*D34+C39*D39)/(D11+D18+D34+D39))),2)</f>
        <v>0</v>
      </c>
      <c r="D41" s="12">
        <f>D11+D18+D34+D39</f>
        <v>0</v>
      </c>
      <c r="E41" s="1"/>
    </row>
  </sheetData>
  <sheetProtection algorithmName="SHA-512" hashValue="6TN6uKHCF+aYhBe16IPyT5GGv3Ci4c7y/hw3XRp2M7GNWqg4BHr7kqzRcklEuueiv2iEQB7Z3qW+XWTAjBhEZg==" saltValue="w9U3cRlDsFnL46yEQHsJtw==" spinCount="100000" sheet="1" selectLockedCells="1"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'Dropdown-Menü'!$A$2:$A$3</xm:f>
          </x14:formula1>
          <xm:sqref>C33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2:D43"/>
  <sheetViews>
    <sheetView topLeftCell="A7" workbookViewId="0">
      <selection activeCell="B7" sqref="B7"/>
    </sheetView>
  </sheetViews>
  <sheetFormatPr baseColWidth="10" defaultColWidth="11.5703125" defaultRowHeight="15" x14ac:dyDescent="0.25"/>
  <cols>
    <col min="1" max="1" width="8.140625" style="1" customWidth="1"/>
    <col min="2" max="2" width="31.85546875" style="1" customWidth="1"/>
    <col min="3" max="5" width="11.5703125" style="1"/>
    <col min="6" max="6" width="39.7109375" style="1" bestFit="1" customWidth="1"/>
    <col min="7" max="16384" width="11.5703125" style="1"/>
  </cols>
  <sheetData>
    <row r="2" spans="2:4" ht="18.75" x14ac:dyDescent="0.3">
      <c r="B2" s="2" t="s">
        <v>26</v>
      </c>
      <c r="C2" s="2"/>
      <c r="D2" s="2"/>
    </row>
    <row r="4" spans="2:4" x14ac:dyDescent="0.25">
      <c r="B4" s="14" t="s">
        <v>0</v>
      </c>
      <c r="C4" s="14" t="s">
        <v>1</v>
      </c>
      <c r="D4" s="14" t="s">
        <v>6</v>
      </c>
    </row>
    <row r="6" spans="2:4" x14ac:dyDescent="0.25">
      <c r="B6" s="5" t="s">
        <v>32</v>
      </c>
      <c r="C6" s="6"/>
      <c r="D6" s="7"/>
    </row>
    <row r="7" spans="2:4" x14ac:dyDescent="0.25">
      <c r="B7" s="18" t="s">
        <v>34</v>
      </c>
      <c r="C7" s="31"/>
      <c r="D7" s="39">
        <f t="shared" ref="D7:D10" si="0">IF(C7=0,0,6)</f>
        <v>0</v>
      </c>
    </row>
    <row r="8" spans="2:4" x14ac:dyDescent="0.25">
      <c r="B8" s="20" t="s">
        <v>35</v>
      </c>
      <c r="C8" s="32"/>
      <c r="D8" s="39">
        <f t="shared" si="0"/>
        <v>0</v>
      </c>
    </row>
    <row r="9" spans="2:4" x14ac:dyDescent="0.25">
      <c r="B9" s="18" t="s">
        <v>36</v>
      </c>
      <c r="C9" s="32"/>
      <c r="D9" s="39">
        <f t="shared" si="0"/>
        <v>0</v>
      </c>
    </row>
    <row r="10" spans="2:4" x14ac:dyDescent="0.25">
      <c r="B10" s="20" t="s">
        <v>37</v>
      </c>
      <c r="C10" s="36"/>
      <c r="D10" s="39">
        <f t="shared" si="0"/>
        <v>0</v>
      </c>
    </row>
    <row r="11" spans="2:4" x14ac:dyDescent="0.25">
      <c r="B11" s="8" t="s">
        <v>2</v>
      </c>
      <c r="C11" s="51">
        <f>TRUNC(IF(D11=0,0,(SUMPRODUCT(C7:C10,D7:D10)/D11)),2)</f>
        <v>0</v>
      </c>
      <c r="D11" s="10">
        <f>SUM(D7:D10)</f>
        <v>0</v>
      </c>
    </row>
    <row r="13" spans="2:4" x14ac:dyDescent="0.25">
      <c r="B13" s="5" t="s">
        <v>33</v>
      </c>
      <c r="C13" s="6"/>
      <c r="D13" s="7"/>
    </row>
    <row r="14" spans="2:4" x14ac:dyDescent="0.25">
      <c r="B14" s="18" t="s">
        <v>34</v>
      </c>
      <c r="C14" s="31"/>
      <c r="D14" s="39">
        <f t="shared" ref="D14:D17" si="1">IF(C14=0,0,6)</f>
        <v>0</v>
      </c>
    </row>
    <row r="15" spans="2:4" x14ac:dyDescent="0.25">
      <c r="B15" s="20" t="s">
        <v>35</v>
      </c>
      <c r="C15" s="32"/>
      <c r="D15" s="39">
        <f t="shared" si="1"/>
        <v>0</v>
      </c>
    </row>
    <row r="16" spans="2:4" x14ac:dyDescent="0.25">
      <c r="B16" s="20" t="s">
        <v>36</v>
      </c>
      <c r="C16" s="32"/>
      <c r="D16" s="39">
        <f t="shared" si="1"/>
        <v>0</v>
      </c>
    </row>
    <row r="17" spans="2:4" x14ac:dyDescent="0.25">
      <c r="B17" s="22" t="s">
        <v>37</v>
      </c>
      <c r="C17" s="36"/>
      <c r="D17" s="39">
        <f t="shared" si="1"/>
        <v>0</v>
      </c>
    </row>
    <row r="18" spans="2:4" x14ac:dyDescent="0.25">
      <c r="B18" s="8" t="s">
        <v>2</v>
      </c>
      <c r="C18" s="51">
        <f>TRUNC(IF(D18=0,0,(SUMPRODUCT(C14:C17,D14:D17)/D18)),2)</f>
        <v>0</v>
      </c>
      <c r="D18" s="10">
        <f>SUM(D14:D17)</f>
        <v>0</v>
      </c>
    </row>
    <row r="20" spans="2:4" x14ac:dyDescent="0.25">
      <c r="B20" s="5" t="s">
        <v>47</v>
      </c>
      <c r="C20" s="6"/>
      <c r="D20" s="7"/>
    </row>
    <row r="21" spans="2:4" x14ac:dyDescent="0.25">
      <c r="B21" s="18" t="s">
        <v>34</v>
      </c>
      <c r="C21" s="31"/>
      <c r="D21" s="39">
        <f t="shared" ref="D21:D24" si="2">IF(C21=0,0,6)</f>
        <v>0</v>
      </c>
    </row>
    <row r="22" spans="2:4" x14ac:dyDescent="0.25">
      <c r="B22" s="20" t="s">
        <v>35</v>
      </c>
      <c r="C22" s="32"/>
      <c r="D22" s="39">
        <f t="shared" si="2"/>
        <v>0</v>
      </c>
    </row>
    <row r="23" spans="2:4" x14ac:dyDescent="0.25">
      <c r="B23" s="20" t="s">
        <v>36</v>
      </c>
      <c r="C23" s="32"/>
      <c r="D23" s="39">
        <f t="shared" si="2"/>
        <v>0</v>
      </c>
    </row>
    <row r="24" spans="2:4" x14ac:dyDescent="0.25">
      <c r="B24" s="22" t="s">
        <v>37</v>
      </c>
      <c r="C24" s="36"/>
      <c r="D24" s="39">
        <f t="shared" si="2"/>
        <v>0</v>
      </c>
    </row>
    <row r="25" spans="2:4" x14ac:dyDescent="0.25">
      <c r="B25" s="8" t="s">
        <v>2</v>
      </c>
      <c r="C25" s="51">
        <f>TRUNC(IF(D25=0,0,(SUMPRODUCT(C21:C24,D21:D24)/D25)),2)</f>
        <v>0</v>
      </c>
      <c r="D25" s="10">
        <f>SUM(D21:D24)</f>
        <v>0</v>
      </c>
    </row>
    <row r="26" spans="2:4" x14ac:dyDescent="0.25">
      <c r="D26" s="15"/>
    </row>
    <row r="27" spans="2:4" x14ac:dyDescent="0.25">
      <c r="B27" s="5" t="s">
        <v>38</v>
      </c>
      <c r="C27" s="6"/>
      <c r="D27" s="7"/>
    </row>
    <row r="28" spans="2:4" x14ac:dyDescent="0.25">
      <c r="B28" s="18" t="s">
        <v>34</v>
      </c>
      <c r="C28" s="37"/>
      <c r="D28" s="40"/>
    </row>
    <row r="29" spans="2:4" x14ac:dyDescent="0.25">
      <c r="B29" s="20" t="s">
        <v>35</v>
      </c>
      <c r="C29" s="33"/>
      <c r="D29" s="41"/>
    </row>
    <row r="30" spans="2:4" x14ac:dyDescent="0.25">
      <c r="B30" s="20" t="s">
        <v>36</v>
      </c>
      <c r="C30" s="33"/>
      <c r="D30" s="41"/>
    </row>
    <row r="31" spans="2:4" x14ac:dyDescent="0.25">
      <c r="B31" s="20" t="s">
        <v>37</v>
      </c>
      <c r="C31" s="33"/>
      <c r="D31" s="41"/>
    </row>
    <row r="32" spans="2:4" x14ac:dyDescent="0.25">
      <c r="B32" s="18" t="s">
        <v>39</v>
      </c>
      <c r="C32" s="38"/>
      <c r="D32" s="42"/>
    </row>
    <row r="33" spans="2:4" x14ac:dyDescent="0.25">
      <c r="B33" s="20" t="s">
        <v>40</v>
      </c>
      <c r="C33" s="38"/>
      <c r="D33" s="42"/>
    </row>
    <row r="34" spans="2:4" x14ac:dyDescent="0.25">
      <c r="B34" s="20" t="s">
        <v>41</v>
      </c>
      <c r="C34" s="38"/>
      <c r="D34" s="42"/>
    </row>
    <row r="35" spans="2:4" x14ac:dyDescent="0.25">
      <c r="B35" s="17" t="s">
        <v>7</v>
      </c>
      <c r="C35" s="30" t="s">
        <v>55</v>
      </c>
      <c r="D35" s="43" t="str">
        <f>IF(C35="Ja",6,"")</f>
        <v/>
      </c>
    </row>
    <row r="36" spans="2:4" x14ac:dyDescent="0.25">
      <c r="B36" s="8" t="s">
        <v>2</v>
      </c>
      <c r="C36" s="51">
        <f>TRUNC(IF(OR(D36=0,SUM(D28:D34)=0),0,(SUMPRODUCT(C28:C34,D28:D34)/SUM(D28:D34))),2)</f>
        <v>0</v>
      </c>
      <c r="D36" s="10">
        <f>SUM(D28:D35)</f>
        <v>0</v>
      </c>
    </row>
    <row r="38" spans="2:4" x14ac:dyDescent="0.25">
      <c r="B38" s="5" t="s">
        <v>4</v>
      </c>
      <c r="C38" s="6"/>
      <c r="D38" s="7"/>
    </row>
    <row r="39" spans="2:4" x14ac:dyDescent="0.25">
      <c r="B39" s="3" t="s">
        <v>5</v>
      </c>
      <c r="C39" s="45"/>
      <c r="D39" s="39">
        <f>IF(C39=0,0,6)</f>
        <v>0</v>
      </c>
    </row>
    <row r="40" spans="2:4" x14ac:dyDescent="0.25">
      <c r="B40" s="3" t="s">
        <v>9</v>
      </c>
      <c r="C40" s="46"/>
      <c r="D40" s="39">
        <f>IF(C40=0,0,30)</f>
        <v>0</v>
      </c>
    </row>
    <row r="41" spans="2:4" x14ac:dyDescent="0.25">
      <c r="B41" s="8"/>
      <c r="C41" s="51">
        <f>TRUNC(IF(D41=0,0,(SUMPRODUCT(C39:C40,D39:D40)/D41)),2)</f>
        <v>0</v>
      </c>
      <c r="D41" s="10">
        <f>SUM(D39:D40)</f>
        <v>0</v>
      </c>
    </row>
    <row r="43" spans="2:4" x14ac:dyDescent="0.25">
      <c r="B43" s="11" t="s">
        <v>3</v>
      </c>
      <c r="C43" s="13">
        <f>TRUNC(IF(OR(D43=0,AND(D43=6,C35="Ja")),0,IF(C35="Ja",(C11*D11+C18*D18+C25*D25+C36*(D36-D35)+C41*D41)/(D11+D18+D25+D36-D35+D41),(C11*D11+C18*D18+C25*D25+C36*D36+C41*D41)/(D11+D18+D25+D36+D41))),2)</f>
        <v>0</v>
      </c>
      <c r="D43" s="12">
        <f>D11+D18+D25+D36+D41</f>
        <v>0</v>
      </c>
    </row>
  </sheetData>
  <sheetProtection algorithmName="SHA-512" hashValue="6Q3CB+iGp37GTTeH5OHQmp4IzGTlKxZ3M2EA3rwAeIvf6W9NvvCgh3VZllyBL6NvK9GBMPRXTAAtYij5C0wExg==" saltValue="nYfgUlknWOK4mLKyGTxpew==" spinCount="100000" sheet="1" selectLockedCells="1"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'Dropdown-Menü'!$A$2:$A$3</xm:f>
          </x14:formula1>
          <xm:sqref>C35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2:D40"/>
  <sheetViews>
    <sheetView topLeftCell="A7" workbookViewId="0">
      <selection activeCell="D29" sqref="D29"/>
    </sheetView>
  </sheetViews>
  <sheetFormatPr baseColWidth="10" defaultColWidth="11.5703125" defaultRowHeight="15" x14ac:dyDescent="0.25"/>
  <cols>
    <col min="1" max="1" width="8.140625" style="1" customWidth="1"/>
    <col min="2" max="2" width="31.85546875" style="1" customWidth="1"/>
    <col min="3" max="5" width="11.5703125" style="1"/>
    <col min="6" max="6" width="39.7109375" style="1" bestFit="1" customWidth="1"/>
    <col min="7" max="16384" width="11.5703125" style="1"/>
  </cols>
  <sheetData>
    <row r="2" spans="2:4" ht="18.75" x14ac:dyDescent="0.3">
      <c r="B2" s="2" t="s">
        <v>27</v>
      </c>
      <c r="C2" s="2"/>
      <c r="D2" s="2"/>
    </row>
    <row r="4" spans="2:4" x14ac:dyDescent="0.25">
      <c r="B4" s="14" t="s">
        <v>0</v>
      </c>
      <c r="C4" s="14" t="s">
        <v>1</v>
      </c>
      <c r="D4" s="14" t="s">
        <v>6</v>
      </c>
    </row>
    <row r="6" spans="2:4" x14ac:dyDescent="0.25">
      <c r="B6" s="5" t="s">
        <v>48</v>
      </c>
      <c r="C6" s="6"/>
      <c r="D6" s="7"/>
    </row>
    <row r="7" spans="2:4" x14ac:dyDescent="0.25">
      <c r="B7" s="3" t="s">
        <v>10</v>
      </c>
      <c r="C7" s="45"/>
      <c r="D7" s="39">
        <f>IF(C7="",0,10)</f>
        <v>0</v>
      </c>
    </row>
    <row r="8" spans="2:4" x14ac:dyDescent="0.25">
      <c r="B8" s="3" t="s">
        <v>11</v>
      </c>
      <c r="C8" s="44"/>
      <c r="D8" s="39">
        <f>IF(C8="",0,10)</f>
        <v>0</v>
      </c>
    </row>
    <row r="9" spans="2:4" x14ac:dyDescent="0.25">
      <c r="B9" s="3" t="s">
        <v>12</v>
      </c>
      <c r="C9" s="46"/>
      <c r="D9" s="39">
        <f>IF(C9="",0,10)</f>
        <v>0</v>
      </c>
    </row>
    <row r="10" spans="2:4" x14ac:dyDescent="0.25">
      <c r="B10" s="8" t="s">
        <v>2</v>
      </c>
      <c r="C10" s="51">
        <f>TRUNC(IF(D10=0,0,(SUMPRODUCT(C7:C9,D7:D9)/D10)),2)</f>
        <v>0</v>
      </c>
      <c r="D10" s="10">
        <f>SUM(D7:D9)</f>
        <v>0</v>
      </c>
    </row>
    <row r="12" spans="2:4" x14ac:dyDescent="0.25">
      <c r="B12" s="5" t="s">
        <v>49</v>
      </c>
      <c r="C12" s="6"/>
      <c r="D12" s="7"/>
    </row>
    <row r="13" spans="2:4" x14ac:dyDescent="0.25">
      <c r="B13" s="18" t="s">
        <v>34</v>
      </c>
      <c r="C13" s="31"/>
      <c r="D13" s="39">
        <f t="shared" ref="D13:D16" si="0">IF(C13=0,0,6)</f>
        <v>0</v>
      </c>
    </row>
    <row r="14" spans="2:4" x14ac:dyDescent="0.25">
      <c r="B14" s="20" t="s">
        <v>35</v>
      </c>
      <c r="C14" s="32"/>
      <c r="D14" s="39">
        <f t="shared" si="0"/>
        <v>0</v>
      </c>
    </row>
    <row r="15" spans="2:4" x14ac:dyDescent="0.25">
      <c r="B15" s="20" t="s">
        <v>36</v>
      </c>
      <c r="C15" s="32"/>
      <c r="D15" s="39">
        <f>IF(C15=0,0,6)</f>
        <v>0</v>
      </c>
    </row>
    <row r="16" spans="2:4" x14ac:dyDescent="0.25">
      <c r="B16" s="22" t="s">
        <v>37</v>
      </c>
      <c r="C16" s="36"/>
      <c r="D16" s="39">
        <f t="shared" si="0"/>
        <v>0</v>
      </c>
    </row>
    <row r="17" spans="2:4" x14ac:dyDescent="0.25">
      <c r="B17" s="8" t="s">
        <v>2</v>
      </c>
      <c r="C17" s="51">
        <f>TRUNC(IF(D17=0,0,(SUMPRODUCT(C13:C16,D13:D16)/D17)),2)</f>
        <v>0</v>
      </c>
      <c r="D17" s="10">
        <f>SUM(D13:D16)</f>
        <v>0</v>
      </c>
    </row>
    <row r="18" spans="2:4" x14ac:dyDescent="0.25">
      <c r="D18" s="15"/>
    </row>
    <row r="19" spans="2:4" x14ac:dyDescent="0.25">
      <c r="B19" s="5" t="s">
        <v>38</v>
      </c>
      <c r="C19" s="6"/>
      <c r="D19" s="7"/>
    </row>
    <row r="20" spans="2:4" x14ac:dyDescent="0.25">
      <c r="B20" s="18" t="s">
        <v>34</v>
      </c>
      <c r="C20" s="37"/>
      <c r="D20" s="40"/>
    </row>
    <row r="21" spans="2:4" x14ac:dyDescent="0.25">
      <c r="B21" s="20" t="s">
        <v>35</v>
      </c>
      <c r="C21" s="33"/>
      <c r="D21" s="41"/>
    </row>
    <row r="22" spans="2:4" x14ac:dyDescent="0.25">
      <c r="B22" s="20" t="s">
        <v>36</v>
      </c>
      <c r="C22" s="33"/>
      <c r="D22" s="41"/>
    </row>
    <row r="23" spans="2:4" x14ac:dyDescent="0.25">
      <c r="B23" s="20" t="s">
        <v>37</v>
      </c>
      <c r="C23" s="33"/>
      <c r="D23" s="41"/>
    </row>
    <row r="24" spans="2:4" x14ac:dyDescent="0.25">
      <c r="B24" s="18" t="s">
        <v>39</v>
      </c>
      <c r="C24" s="38"/>
      <c r="D24" s="42"/>
    </row>
    <row r="25" spans="2:4" x14ac:dyDescent="0.25">
      <c r="B25" s="20" t="s">
        <v>40</v>
      </c>
      <c r="C25" s="38"/>
      <c r="D25" s="42"/>
    </row>
    <row r="26" spans="2:4" x14ac:dyDescent="0.25">
      <c r="B26" s="20" t="s">
        <v>41</v>
      </c>
      <c r="C26" s="38"/>
      <c r="D26" s="42"/>
    </row>
    <row r="27" spans="2:4" x14ac:dyDescent="0.25">
      <c r="B27" s="20" t="s">
        <v>42</v>
      </c>
      <c r="C27" s="38"/>
      <c r="D27" s="42"/>
    </row>
    <row r="28" spans="2:4" x14ac:dyDescent="0.25">
      <c r="B28" s="18" t="s">
        <v>43</v>
      </c>
      <c r="C28" s="38"/>
      <c r="D28" s="42"/>
    </row>
    <row r="29" spans="2:4" x14ac:dyDescent="0.25">
      <c r="B29" s="20" t="s">
        <v>44</v>
      </c>
      <c r="C29" s="38"/>
      <c r="D29" s="42"/>
    </row>
    <row r="30" spans="2:4" x14ac:dyDescent="0.25">
      <c r="B30" s="20" t="s">
        <v>45</v>
      </c>
      <c r="C30" s="38"/>
      <c r="D30" s="42"/>
    </row>
    <row r="31" spans="2:4" x14ac:dyDescent="0.25">
      <c r="B31" s="20" t="s">
        <v>46</v>
      </c>
      <c r="C31" s="38"/>
      <c r="D31" s="42"/>
    </row>
    <row r="32" spans="2:4" x14ac:dyDescent="0.25">
      <c r="B32" s="17" t="s">
        <v>7</v>
      </c>
      <c r="C32" s="30" t="s">
        <v>55</v>
      </c>
      <c r="D32" s="16" t="str">
        <f>IF(C32="Ja",6,"")</f>
        <v/>
      </c>
    </row>
    <row r="33" spans="2:4" x14ac:dyDescent="0.25">
      <c r="B33" s="8" t="s">
        <v>2</v>
      </c>
      <c r="C33" s="51">
        <f>TRUNC(IF(OR(D33=0,SUM(D20:D31)=0),0,(SUMPRODUCT(C20:C31,D20:D31)/SUM(D20:D31))),2)</f>
        <v>0</v>
      </c>
      <c r="D33" s="10">
        <f>SUM(D20:D32)</f>
        <v>0</v>
      </c>
    </row>
    <row r="35" spans="2:4" x14ac:dyDescent="0.25">
      <c r="B35" s="5" t="s">
        <v>4</v>
      </c>
      <c r="C35" s="6"/>
      <c r="D35" s="7"/>
    </row>
    <row r="36" spans="2:4" x14ac:dyDescent="0.25">
      <c r="B36" s="3" t="s">
        <v>5</v>
      </c>
      <c r="C36" s="45"/>
      <c r="D36" s="39">
        <f>IF(C36=0,0,6)</f>
        <v>0</v>
      </c>
    </row>
    <row r="37" spans="2:4" x14ac:dyDescent="0.25">
      <c r="B37" s="3" t="s">
        <v>9</v>
      </c>
      <c r="C37" s="46"/>
      <c r="D37" s="39">
        <f>IF(C37=0,0,24)</f>
        <v>0</v>
      </c>
    </row>
    <row r="38" spans="2:4" x14ac:dyDescent="0.25">
      <c r="B38" s="8"/>
      <c r="C38" s="51">
        <f>TRUNC(IF(D38=0,0,(SUMPRODUCT(C36:C37,D36:D37)/D38)),2)</f>
        <v>0</v>
      </c>
      <c r="D38" s="10">
        <f>SUM(D36:D37)</f>
        <v>0</v>
      </c>
    </row>
    <row r="40" spans="2:4" x14ac:dyDescent="0.25">
      <c r="B40" s="11" t="s">
        <v>3</v>
      </c>
      <c r="C40" s="13">
        <f>TRUNC(IF(OR(D40=0,AND(D40=6,C32="Ja")),0,IF(C32="Ja",(C10*D10+C17*D17+C33*(D33-D32)+C38*D38)/(D10+D17+D33-D32+D38),(C10*D10+C17*D17+C33*D33+C38*D38)/(D10+D17+D33+D38))),2)</f>
        <v>0</v>
      </c>
      <c r="D40" s="12">
        <f>D10+D17+D33+D38</f>
        <v>0</v>
      </c>
    </row>
  </sheetData>
  <sheetProtection algorithmName="SHA-512" hashValue="dozFrix+a8n/U5MHAvkGP6y6xtM5UOr0PZhc6ulKwVvUe2mX0pwyIhaf5ZT+rQWN1hSfulB+aCkV67fdiOZzDg==" saltValue="4fvupcRpkfXkYG7cwNYHXA==" spinCount="100000" sheet="1" selectLockedCells="1"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'Dropdown-Menü'!$A$2:$A$3</xm:f>
          </x14:formula1>
          <xm:sqref>C32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B2:D47"/>
  <sheetViews>
    <sheetView tabSelected="1" topLeftCell="A7" workbookViewId="0">
      <selection activeCell="C7" sqref="C7"/>
    </sheetView>
  </sheetViews>
  <sheetFormatPr baseColWidth="10" defaultColWidth="11.5703125" defaultRowHeight="15" x14ac:dyDescent="0.25"/>
  <cols>
    <col min="1" max="1" width="8.140625" style="1" customWidth="1"/>
    <col min="2" max="2" width="31.85546875" style="1" customWidth="1"/>
    <col min="3" max="5" width="11.5703125" style="1"/>
    <col min="6" max="6" width="39.7109375" style="1" bestFit="1" customWidth="1"/>
    <col min="7" max="16384" width="11.5703125" style="1"/>
  </cols>
  <sheetData>
    <row r="2" spans="2:4" ht="18.75" x14ac:dyDescent="0.3">
      <c r="B2" s="2" t="s">
        <v>28</v>
      </c>
      <c r="C2" s="2"/>
      <c r="D2" s="2"/>
    </row>
    <row r="4" spans="2:4" x14ac:dyDescent="0.25">
      <c r="B4" s="14" t="s">
        <v>0</v>
      </c>
      <c r="C4" s="14" t="s">
        <v>1</v>
      </c>
      <c r="D4" s="14" t="s">
        <v>6</v>
      </c>
    </row>
    <row r="6" spans="2:4" x14ac:dyDescent="0.25">
      <c r="B6" s="5" t="s">
        <v>48</v>
      </c>
      <c r="C6" s="6"/>
      <c r="D6" s="7"/>
    </row>
    <row r="7" spans="2:4" x14ac:dyDescent="0.25">
      <c r="B7" s="3" t="s">
        <v>10</v>
      </c>
      <c r="C7" s="45"/>
      <c r="D7" s="39">
        <f>IF(C7="",0,10)</f>
        <v>0</v>
      </c>
    </row>
    <row r="8" spans="2:4" x14ac:dyDescent="0.25">
      <c r="B8" s="3" t="s">
        <v>11</v>
      </c>
      <c r="C8" s="44"/>
      <c r="D8" s="39">
        <f t="shared" ref="D8:D9" si="0">IF(C8="",0,10)</f>
        <v>0</v>
      </c>
    </row>
    <row r="9" spans="2:4" x14ac:dyDescent="0.25">
      <c r="B9" s="3" t="s">
        <v>12</v>
      </c>
      <c r="C9" s="46"/>
      <c r="D9" s="39">
        <f t="shared" si="0"/>
        <v>0</v>
      </c>
    </row>
    <row r="10" spans="2:4" x14ac:dyDescent="0.25">
      <c r="B10" s="8" t="s">
        <v>2</v>
      </c>
      <c r="C10" s="51">
        <f>TRUNC(IF(D10=0,0,(SUMPRODUCT(C7:C9,D7:D9)/D10)),2)</f>
        <v>0</v>
      </c>
      <c r="D10" s="10">
        <f>SUM(D7:D9)</f>
        <v>0</v>
      </c>
    </row>
    <row r="12" spans="2:4" x14ac:dyDescent="0.25">
      <c r="B12" s="5" t="s">
        <v>32</v>
      </c>
      <c r="C12" s="6"/>
      <c r="D12" s="7"/>
    </row>
    <row r="13" spans="2:4" x14ac:dyDescent="0.25">
      <c r="B13" s="18" t="s">
        <v>34</v>
      </c>
      <c r="C13" s="31"/>
      <c r="D13" s="39">
        <f t="shared" ref="D13:D16" si="1">IF(C13=0,0,6)</f>
        <v>0</v>
      </c>
    </row>
    <row r="14" spans="2:4" x14ac:dyDescent="0.25">
      <c r="B14" s="20" t="s">
        <v>35</v>
      </c>
      <c r="C14" s="32"/>
      <c r="D14" s="39">
        <f t="shared" si="1"/>
        <v>0</v>
      </c>
    </row>
    <row r="15" spans="2:4" x14ac:dyDescent="0.25">
      <c r="B15" s="20" t="s">
        <v>36</v>
      </c>
      <c r="C15" s="32"/>
      <c r="D15" s="39">
        <f>IF(C15=0,0,6)</f>
        <v>0</v>
      </c>
    </row>
    <row r="16" spans="2:4" x14ac:dyDescent="0.25">
      <c r="B16" s="22" t="s">
        <v>37</v>
      </c>
      <c r="C16" s="36"/>
      <c r="D16" s="39">
        <f t="shared" si="1"/>
        <v>0</v>
      </c>
    </row>
    <row r="17" spans="2:4" x14ac:dyDescent="0.25">
      <c r="B17" s="8" t="s">
        <v>2</v>
      </c>
      <c r="C17" s="51">
        <f>TRUNC(IF(D17=0,0,(SUMPRODUCT(C13:C16,D13:D16)/D17)),2)</f>
        <v>0</v>
      </c>
      <c r="D17" s="10">
        <f>SUM(D13:D16)</f>
        <v>0</v>
      </c>
    </row>
    <row r="19" spans="2:4" x14ac:dyDescent="0.25">
      <c r="B19" s="5" t="s">
        <v>33</v>
      </c>
      <c r="C19" s="6"/>
      <c r="D19" s="7"/>
    </row>
    <row r="20" spans="2:4" x14ac:dyDescent="0.25">
      <c r="B20" s="18" t="s">
        <v>34</v>
      </c>
      <c r="C20" s="31"/>
      <c r="D20" s="39">
        <f t="shared" ref="D20:D21" si="2">IF(C20=0,0,6)</f>
        <v>0</v>
      </c>
    </row>
    <row r="21" spans="2:4" x14ac:dyDescent="0.25">
      <c r="B21" s="20" t="s">
        <v>35</v>
      </c>
      <c r="C21" s="32"/>
      <c r="D21" s="39">
        <f t="shared" si="2"/>
        <v>0</v>
      </c>
    </row>
    <row r="22" spans="2:4" x14ac:dyDescent="0.25">
      <c r="B22" s="20" t="s">
        <v>36</v>
      </c>
      <c r="C22" s="32"/>
      <c r="D22" s="39">
        <f>IF(C22=0,0,6)</f>
        <v>0</v>
      </c>
    </row>
    <row r="23" spans="2:4" x14ac:dyDescent="0.25">
      <c r="B23" s="22" t="s">
        <v>37</v>
      </c>
      <c r="C23" s="36"/>
      <c r="D23" s="39">
        <f t="shared" ref="D23" si="3">IF(C23=0,0,6)</f>
        <v>0</v>
      </c>
    </row>
    <row r="24" spans="2:4" x14ac:dyDescent="0.25">
      <c r="B24" s="8" t="s">
        <v>2</v>
      </c>
      <c r="C24" s="51">
        <f>TRUNC(IF(D24=0,0,(SUMPRODUCT(C20:C23,D20:D23)/D24)),2)</f>
        <v>0</v>
      </c>
      <c r="D24" s="10">
        <f>SUM(D20:D23)</f>
        <v>0</v>
      </c>
    </row>
    <row r="25" spans="2:4" x14ac:dyDescent="0.25">
      <c r="D25" s="15"/>
    </row>
    <row r="26" spans="2:4" x14ac:dyDescent="0.25">
      <c r="B26" s="5" t="s">
        <v>38</v>
      </c>
      <c r="C26" s="6"/>
      <c r="D26" s="7"/>
    </row>
    <row r="27" spans="2:4" x14ac:dyDescent="0.25">
      <c r="B27" s="18" t="s">
        <v>34</v>
      </c>
      <c r="C27" s="37"/>
      <c r="D27" s="40"/>
    </row>
    <row r="28" spans="2:4" x14ac:dyDescent="0.25">
      <c r="B28" s="20" t="s">
        <v>35</v>
      </c>
      <c r="C28" s="33"/>
      <c r="D28" s="41"/>
    </row>
    <row r="29" spans="2:4" x14ac:dyDescent="0.25">
      <c r="B29" s="20" t="s">
        <v>36</v>
      </c>
      <c r="C29" s="33"/>
      <c r="D29" s="41"/>
    </row>
    <row r="30" spans="2:4" x14ac:dyDescent="0.25">
      <c r="B30" s="20" t="s">
        <v>37</v>
      </c>
      <c r="C30" s="33"/>
      <c r="D30" s="41"/>
    </row>
    <row r="31" spans="2:4" x14ac:dyDescent="0.25">
      <c r="B31" s="18" t="s">
        <v>39</v>
      </c>
      <c r="C31" s="38"/>
      <c r="D31" s="42"/>
    </row>
    <row r="32" spans="2:4" x14ac:dyDescent="0.25">
      <c r="B32" s="20" t="s">
        <v>40</v>
      </c>
      <c r="C32" s="38"/>
      <c r="D32" s="42"/>
    </row>
    <row r="33" spans="2:4" x14ac:dyDescent="0.25">
      <c r="B33" s="20" t="s">
        <v>41</v>
      </c>
      <c r="C33" s="38"/>
      <c r="D33" s="42"/>
    </row>
    <row r="34" spans="2:4" x14ac:dyDescent="0.25">
      <c r="B34" s="20" t="s">
        <v>42</v>
      </c>
      <c r="C34" s="38"/>
      <c r="D34" s="42"/>
    </row>
    <row r="35" spans="2:4" x14ac:dyDescent="0.25">
      <c r="B35" s="18" t="s">
        <v>43</v>
      </c>
      <c r="C35" s="38"/>
      <c r="D35" s="42"/>
    </row>
    <row r="36" spans="2:4" x14ac:dyDescent="0.25">
      <c r="B36" s="20" t="s">
        <v>44</v>
      </c>
      <c r="C36" s="38"/>
      <c r="D36" s="42"/>
    </row>
    <row r="37" spans="2:4" x14ac:dyDescent="0.25">
      <c r="B37" s="20" t="s">
        <v>45</v>
      </c>
      <c r="C37" s="38"/>
      <c r="D37" s="42"/>
    </row>
    <row r="38" spans="2:4" x14ac:dyDescent="0.25">
      <c r="B38" s="20" t="s">
        <v>46</v>
      </c>
      <c r="C38" s="38"/>
      <c r="D38" s="42"/>
    </row>
    <row r="39" spans="2:4" x14ac:dyDescent="0.25">
      <c r="B39" s="17" t="s">
        <v>7</v>
      </c>
      <c r="C39" s="30" t="s">
        <v>55</v>
      </c>
      <c r="D39" s="43" t="str">
        <f>IF(C39="Ja",6,"")</f>
        <v/>
      </c>
    </row>
    <row r="40" spans="2:4" x14ac:dyDescent="0.25">
      <c r="B40" s="8" t="s">
        <v>2</v>
      </c>
      <c r="C40" s="51">
        <f>TRUNC(IF(OR(D40=0,SUM(D27:D38)=0),0,(SUMPRODUCT(C27:C38,D27:D38)/SUM(D27:D38))),2)</f>
        <v>0</v>
      </c>
      <c r="D40" s="10">
        <f>SUM(D27:D39)</f>
        <v>0</v>
      </c>
    </row>
    <row r="42" spans="2:4" x14ac:dyDescent="0.25">
      <c r="B42" s="5" t="s">
        <v>4</v>
      </c>
      <c r="C42" s="6"/>
      <c r="D42" s="7"/>
    </row>
    <row r="43" spans="2:4" x14ac:dyDescent="0.25">
      <c r="B43" s="3" t="s">
        <v>5</v>
      </c>
      <c r="C43" s="45"/>
      <c r="D43" s="39">
        <f>IF(C43=0,0,6)</f>
        <v>0</v>
      </c>
    </row>
    <row r="44" spans="2:4" x14ac:dyDescent="0.25">
      <c r="B44" s="3" t="s">
        <v>9</v>
      </c>
      <c r="C44" s="46"/>
      <c r="D44" s="39">
        <f>IF(C44=0,0,24)</f>
        <v>0</v>
      </c>
    </row>
    <row r="45" spans="2:4" x14ac:dyDescent="0.25">
      <c r="B45" s="8"/>
      <c r="C45" s="51">
        <f>TRUNC(IF(D45=0,0,(SUMPRODUCT(C43:C44,D43:D44)/D45)),2)</f>
        <v>0</v>
      </c>
      <c r="D45" s="10">
        <f>SUM(D43:D44)</f>
        <v>0</v>
      </c>
    </row>
    <row r="47" spans="2:4" x14ac:dyDescent="0.25">
      <c r="B47" s="11" t="s">
        <v>3</v>
      </c>
      <c r="C47" s="13">
        <f>TRUNC(IF(OR(D47=0,AND(D47=6,C39="Ja")),0,IF(C39="Ja",(C10*D10+C17*D17+C24*D24+C40*(D40-D39)+C45*D45)/(D10+D17+D24+D40-D39+D45),(C10*D10+C17*D17+C24*D24+C40*D40+C45*D45)/(D10+D17+D24+D40+D45))),2)</f>
        <v>0</v>
      </c>
      <c r="D47" s="12">
        <f>D10+D17+D24+D40+D45</f>
        <v>0</v>
      </c>
    </row>
  </sheetData>
  <sheetProtection algorithmName="SHA-512" hashValue="AOzEMgnRZxyUy3Nzc1aYZm5aSMgheHX94MxnrbXGDUqGix8pzTYztt5I/VsZReRSZKNc/GaSTNNYogDCu49FBQ==" saltValue="tiUj1Rdsw+wA4+7nqtfOlg==" spinCount="100000" sheet="1" selectLockedCells="1"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'Dropdown-Menü'!$A$2:$A$3</xm:f>
          </x14:formula1>
          <xm:sqref>C39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B2:F42"/>
  <sheetViews>
    <sheetView topLeftCell="A7" workbookViewId="0">
      <selection activeCell="C7" sqref="C7"/>
    </sheetView>
  </sheetViews>
  <sheetFormatPr baseColWidth="10" defaultColWidth="11.5703125" defaultRowHeight="15" x14ac:dyDescent="0.25"/>
  <cols>
    <col min="1" max="1" width="8.140625" style="1" customWidth="1"/>
    <col min="2" max="2" width="32.85546875" style="1" customWidth="1"/>
    <col min="3" max="5" width="11.5703125" style="1"/>
    <col min="6" max="6" width="39.7109375" style="1" bestFit="1" customWidth="1"/>
    <col min="7" max="16384" width="11.5703125" style="1"/>
  </cols>
  <sheetData>
    <row r="2" spans="2:4" ht="18.75" x14ac:dyDescent="0.3">
      <c r="B2" s="2" t="s">
        <v>29</v>
      </c>
      <c r="C2" s="2"/>
      <c r="D2" s="2"/>
    </row>
    <row r="4" spans="2:4" x14ac:dyDescent="0.25">
      <c r="B4" s="14" t="s">
        <v>0</v>
      </c>
      <c r="C4" s="14" t="s">
        <v>1</v>
      </c>
      <c r="D4" s="14" t="s">
        <v>6</v>
      </c>
    </row>
    <row r="6" spans="2:4" x14ac:dyDescent="0.25">
      <c r="B6" s="5" t="s">
        <v>48</v>
      </c>
      <c r="C6" s="6"/>
      <c r="D6" s="7"/>
    </row>
    <row r="7" spans="2:4" x14ac:dyDescent="0.25">
      <c r="B7" s="3" t="s">
        <v>10</v>
      </c>
      <c r="C7" s="47"/>
      <c r="D7" s="4">
        <f>IF(C7="",0,10)</f>
        <v>0</v>
      </c>
    </row>
    <row r="8" spans="2:4" x14ac:dyDescent="0.25">
      <c r="B8" s="3" t="s">
        <v>11</v>
      </c>
      <c r="C8" s="48"/>
      <c r="D8" s="4">
        <f t="shared" ref="D8:D9" si="0">IF(C8="",0,10)</f>
        <v>0</v>
      </c>
    </row>
    <row r="9" spans="2:4" x14ac:dyDescent="0.25">
      <c r="B9" s="3" t="s">
        <v>12</v>
      </c>
      <c r="C9" s="49"/>
      <c r="D9" s="4">
        <f t="shared" si="0"/>
        <v>0</v>
      </c>
    </row>
    <row r="10" spans="2:4" x14ac:dyDescent="0.25">
      <c r="B10" s="8" t="s">
        <v>2</v>
      </c>
      <c r="C10" s="51">
        <f>TRUNC(IF(D10=0,0,(SUMPRODUCT(C7:C9,D7:D9)/D10)),2)</f>
        <v>0</v>
      </c>
      <c r="D10" s="10">
        <f>SUM(D7:D9)</f>
        <v>0</v>
      </c>
    </row>
    <row r="12" spans="2:4" x14ac:dyDescent="0.25">
      <c r="B12" s="5" t="s">
        <v>50</v>
      </c>
      <c r="C12" s="6"/>
      <c r="D12" s="7"/>
    </row>
    <row r="13" spans="2:4" x14ac:dyDescent="0.25">
      <c r="B13" s="3" t="s">
        <v>23</v>
      </c>
      <c r="C13" s="47"/>
      <c r="D13" s="4">
        <f>IF(C13="",0,6)</f>
        <v>0</v>
      </c>
    </row>
    <row r="14" spans="2:4" x14ac:dyDescent="0.25">
      <c r="B14" s="3" t="s">
        <v>24</v>
      </c>
      <c r="C14" s="48"/>
      <c r="D14" s="4">
        <f t="shared" ref="D14:D17" si="1">IF(C14="",0,6)</f>
        <v>0</v>
      </c>
    </row>
    <row r="15" spans="2:4" x14ac:dyDescent="0.25">
      <c r="B15" s="3" t="s">
        <v>36</v>
      </c>
      <c r="C15" s="48"/>
      <c r="D15" s="4">
        <f t="shared" si="1"/>
        <v>0</v>
      </c>
    </row>
    <row r="16" spans="2:4" x14ac:dyDescent="0.25">
      <c r="B16" s="3" t="s">
        <v>37</v>
      </c>
      <c r="C16" s="48"/>
      <c r="D16" s="4">
        <f t="shared" si="1"/>
        <v>0</v>
      </c>
    </row>
    <row r="17" spans="2:6" x14ac:dyDescent="0.25">
      <c r="B17" s="3" t="s">
        <v>39</v>
      </c>
      <c r="C17" s="49"/>
      <c r="D17" s="4">
        <f t="shared" si="1"/>
        <v>0</v>
      </c>
    </row>
    <row r="18" spans="2:6" x14ac:dyDescent="0.25">
      <c r="B18" s="8" t="s">
        <v>2</v>
      </c>
      <c r="C18" s="51">
        <f>TRUNC(IF(D18=0,0,(SUMPRODUCT(C13:C17,D13:D17)/D18)),2)</f>
        <v>0</v>
      </c>
      <c r="D18" s="10">
        <f>SUM(D13:D17)</f>
        <v>0</v>
      </c>
      <c r="F18" s="52"/>
    </row>
    <row r="20" spans="2:6" x14ac:dyDescent="0.25">
      <c r="B20" s="5" t="s">
        <v>51</v>
      </c>
      <c r="C20" s="6"/>
      <c r="D20" s="7"/>
    </row>
    <row r="21" spans="2:6" x14ac:dyDescent="0.25">
      <c r="B21" s="18" t="s">
        <v>34</v>
      </c>
      <c r="C21" s="19"/>
      <c r="D21" s="4">
        <f t="shared" ref="D21:D24" si="2">IF(C21=0,0,6)</f>
        <v>0</v>
      </c>
    </row>
    <row r="22" spans="2:6" x14ac:dyDescent="0.25">
      <c r="B22" s="20" t="s">
        <v>35</v>
      </c>
      <c r="C22" s="21"/>
      <c r="D22" s="4">
        <f t="shared" si="2"/>
        <v>0</v>
      </c>
    </row>
    <row r="23" spans="2:6" x14ac:dyDescent="0.25">
      <c r="B23" s="20" t="s">
        <v>36</v>
      </c>
      <c r="C23" s="21"/>
      <c r="D23" s="4">
        <f>IF(C23=0,0,6)</f>
        <v>0</v>
      </c>
    </row>
    <row r="24" spans="2:6" x14ac:dyDescent="0.25">
      <c r="B24" s="22" t="s">
        <v>37</v>
      </c>
      <c r="C24" s="23"/>
      <c r="D24" s="4">
        <f t="shared" si="2"/>
        <v>0</v>
      </c>
    </row>
    <row r="25" spans="2:6" x14ac:dyDescent="0.25">
      <c r="B25" s="8" t="s">
        <v>2</v>
      </c>
      <c r="C25" s="51">
        <f>TRUNC(IF(D25=0,0,(SUMPRODUCT(C21:C24,D21:D24)/D25)),2)</f>
        <v>0</v>
      </c>
      <c r="D25" s="10">
        <f>SUM(D21:D24)</f>
        <v>0</v>
      </c>
    </row>
    <row r="26" spans="2:6" x14ac:dyDescent="0.25">
      <c r="D26" s="15"/>
    </row>
    <row r="27" spans="2:6" x14ac:dyDescent="0.25">
      <c r="B27" s="5" t="s">
        <v>38</v>
      </c>
      <c r="C27" s="6"/>
      <c r="D27" s="7"/>
    </row>
    <row r="28" spans="2:6" x14ac:dyDescent="0.25">
      <c r="B28" s="18" t="s">
        <v>34</v>
      </c>
      <c r="C28" s="24"/>
      <c r="D28" s="25"/>
    </row>
    <row r="29" spans="2:6" x14ac:dyDescent="0.25">
      <c r="B29" s="20" t="s">
        <v>35</v>
      </c>
      <c r="C29" s="26"/>
      <c r="D29" s="27"/>
    </row>
    <row r="30" spans="2:6" x14ac:dyDescent="0.25">
      <c r="B30" s="20" t="s">
        <v>36</v>
      </c>
      <c r="C30" s="26"/>
      <c r="D30" s="27"/>
    </row>
    <row r="31" spans="2:6" x14ac:dyDescent="0.25">
      <c r="B31" s="20" t="s">
        <v>37</v>
      </c>
      <c r="C31" s="26"/>
      <c r="D31" s="27"/>
    </row>
    <row r="32" spans="2:6" x14ac:dyDescent="0.25">
      <c r="B32" s="18" t="s">
        <v>39</v>
      </c>
      <c r="C32" s="28"/>
      <c r="D32" s="29"/>
    </row>
    <row r="33" spans="2:4" x14ac:dyDescent="0.25">
      <c r="B33" s="20" t="s">
        <v>40</v>
      </c>
      <c r="C33" s="28"/>
      <c r="D33" s="29"/>
    </row>
    <row r="34" spans="2:4" x14ac:dyDescent="0.25">
      <c r="B34" s="17" t="s">
        <v>7</v>
      </c>
      <c r="C34" s="30" t="s">
        <v>55</v>
      </c>
      <c r="D34" s="16" t="str">
        <f>IF(C34="x",6,"")</f>
        <v/>
      </c>
    </row>
    <row r="35" spans="2:4" x14ac:dyDescent="0.25">
      <c r="B35" s="8" t="s">
        <v>2</v>
      </c>
      <c r="C35" s="51">
        <f>TRUNC(IF(OR(D35=0,SUM(D28:D33)=0),0,(SUMPRODUCT(C28:C33,D28:D33)/SUM(D28:D33))),2)</f>
        <v>0</v>
      </c>
      <c r="D35" s="10">
        <f>SUM(D28:D34)</f>
        <v>0</v>
      </c>
    </row>
    <row r="37" spans="2:4" x14ac:dyDescent="0.25">
      <c r="B37" s="5" t="s">
        <v>4</v>
      </c>
      <c r="C37" s="6"/>
      <c r="D37" s="7"/>
    </row>
    <row r="38" spans="2:4" x14ac:dyDescent="0.25">
      <c r="B38" s="3" t="s">
        <v>5</v>
      </c>
      <c r="C38" s="47"/>
      <c r="D38" s="4">
        <f>IF(C38=0,0,6)</f>
        <v>0</v>
      </c>
    </row>
    <row r="39" spans="2:4" x14ac:dyDescent="0.25">
      <c r="B39" s="3" t="s">
        <v>9</v>
      </c>
      <c r="C39" s="49"/>
      <c r="D39" s="4">
        <f>IF(C39=0,0,24)</f>
        <v>0</v>
      </c>
    </row>
    <row r="40" spans="2:4" x14ac:dyDescent="0.25">
      <c r="B40" s="8"/>
      <c r="C40" s="51">
        <f>TRUNC(IF(D40=0,0,(SUMPRODUCT(C38:C39,D38:D39)/D40)),2)</f>
        <v>0</v>
      </c>
      <c r="D40" s="10">
        <f>SUM(D38:D39)</f>
        <v>0</v>
      </c>
    </row>
    <row r="42" spans="2:4" x14ac:dyDescent="0.25">
      <c r="B42" s="11" t="s">
        <v>3</v>
      </c>
      <c r="C42" s="13">
        <f>TRUNC(IF(OR(D42=0,AND(D42=6,C34="Ja")),0,IF(C34="Ja",(C10*D10+C18*D18+C25*D25+C35*(D35-D34)+C40*D40)/(D10+D18+D25+D35-D34+D40),(C10*D10+C18*D18+C25*D25+C35*D35+C40*D40)/(D10+D18+D25+D35+D40))),2)</f>
        <v>0</v>
      </c>
      <c r="D42" s="12">
        <f>D10+D18+D25+D35+D40</f>
        <v>0</v>
      </c>
    </row>
  </sheetData>
  <sheetProtection algorithmName="SHA-512" hashValue="sGis7pn5X45g16TwXJFzyN/hNyETAo/HvupgitR6x54dzEM9gkr2XXUz++ROex+kjl0oRn8VrtME55tBxeKyqQ==" saltValue="zvWBVn2pIss30z1ggHi9SA==" spinCount="100000" sheet="1" selectLockedCells="1"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'Dropdown-Menü'!$A$2:$A$3</xm:f>
          </x14:formula1>
          <xm:sqref>C34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B2:D50"/>
  <sheetViews>
    <sheetView topLeftCell="A22" workbookViewId="0">
      <selection activeCell="B33" sqref="B33"/>
    </sheetView>
  </sheetViews>
  <sheetFormatPr baseColWidth="10" defaultColWidth="11.5703125" defaultRowHeight="15" x14ac:dyDescent="0.25"/>
  <cols>
    <col min="1" max="1" width="8.140625" style="1" customWidth="1"/>
    <col min="2" max="2" width="44.42578125" style="1" customWidth="1"/>
    <col min="3" max="5" width="11.5703125" style="1"/>
    <col min="6" max="6" width="39.7109375" style="1" bestFit="1" customWidth="1"/>
    <col min="7" max="16384" width="11.5703125" style="1"/>
  </cols>
  <sheetData>
    <row r="2" spans="2:4" ht="18.75" x14ac:dyDescent="0.3">
      <c r="B2" s="2" t="s">
        <v>30</v>
      </c>
      <c r="C2" s="2"/>
      <c r="D2" s="2"/>
    </row>
    <row r="4" spans="2:4" x14ac:dyDescent="0.25">
      <c r="B4" s="14" t="s">
        <v>0</v>
      </c>
      <c r="C4" s="14" t="s">
        <v>1</v>
      </c>
      <c r="D4" s="14" t="s">
        <v>6</v>
      </c>
    </row>
    <row r="6" spans="2:4" x14ac:dyDescent="0.25">
      <c r="B6" s="5" t="s">
        <v>52</v>
      </c>
      <c r="C6" s="6"/>
      <c r="D6" s="7"/>
    </row>
    <row r="7" spans="2:4" x14ac:dyDescent="0.25">
      <c r="B7" s="3" t="s">
        <v>13</v>
      </c>
      <c r="C7" s="45"/>
      <c r="D7" s="39">
        <f>IF(C7="",0,6)</f>
        <v>0</v>
      </c>
    </row>
    <row r="8" spans="2:4" x14ac:dyDescent="0.25">
      <c r="B8" s="18" t="s">
        <v>35</v>
      </c>
      <c r="C8" s="44"/>
      <c r="D8" s="39">
        <f t="shared" ref="D8:D9" si="0">IF(C8="",0,6)</f>
        <v>0</v>
      </c>
    </row>
    <row r="9" spans="2:4" x14ac:dyDescent="0.25">
      <c r="B9" s="18" t="s">
        <v>36</v>
      </c>
      <c r="C9" s="46"/>
      <c r="D9" s="39">
        <f t="shared" si="0"/>
        <v>0</v>
      </c>
    </row>
    <row r="10" spans="2:4" x14ac:dyDescent="0.25">
      <c r="B10" s="8" t="s">
        <v>2</v>
      </c>
      <c r="C10" s="51">
        <f>TRUNC(IF(D10=0,0,(SUMPRODUCT(C7:C9,D7:D9)/D10)),2)</f>
        <v>0</v>
      </c>
      <c r="D10" s="10">
        <f>SUM(D7:D9)</f>
        <v>0</v>
      </c>
    </row>
    <row r="12" spans="2:4" x14ac:dyDescent="0.25">
      <c r="B12" s="5" t="s">
        <v>14</v>
      </c>
      <c r="C12" s="6"/>
      <c r="D12" s="7"/>
    </row>
    <row r="13" spans="2:4" x14ac:dyDescent="0.25">
      <c r="B13" s="3" t="s">
        <v>15</v>
      </c>
      <c r="C13" s="45"/>
      <c r="D13" s="39">
        <f>IF(C13="",0,6)</f>
        <v>0</v>
      </c>
    </row>
    <row r="14" spans="2:4" x14ac:dyDescent="0.25">
      <c r="B14" s="3" t="s">
        <v>16</v>
      </c>
      <c r="C14" s="44"/>
      <c r="D14" s="39">
        <f t="shared" ref="D14:D15" si="1">IF(C14="",0,6)</f>
        <v>0</v>
      </c>
    </row>
    <row r="15" spans="2:4" x14ac:dyDescent="0.25">
      <c r="B15" s="3" t="s">
        <v>17</v>
      </c>
      <c r="C15" s="46"/>
      <c r="D15" s="39">
        <f t="shared" si="1"/>
        <v>0</v>
      </c>
    </row>
    <row r="16" spans="2:4" x14ac:dyDescent="0.25">
      <c r="B16" s="8" t="s">
        <v>2</v>
      </c>
      <c r="C16" s="51">
        <f>TRUNC(IF(D16=0,0,(SUMPRODUCT(C13:C15,D13:D15)/D16)),2)</f>
        <v>0</v>
      </c>
      <c r="D16" s="10">
        <f>SUM(D13:D15)</f>
        <v>0</v>
      </c>
    </row>
    <row r="18" spans="2:4" x14ac:dyDescent="0.25">
      <c r="B18" s="5" t="s">
        <v>32</v>
      </c>
      <c r="C18" s="6"/>
      <c r="D18" s="7"/>
    </row>
    <row r="19" spans="2:4" x14ac:dyDescent="0.25">
      <c r="B19" s="18" t="s">
        <v>34</v>
      </c>
      <c r="C19" s="31"/>
      <c r="D19" s="39">
        <f t="shared" ref="D19:D22" si="2">IF(C19=0,0,6)</f>
        <v>0</v>
      </c>
    </row>
    <row r="20" spans="2:4" x14ac:dyDescent="0.25">
      <c r="B20" s="20" t="s">
        <v>35</v>
      </c>
      <c r="C20" s="32"/>
      <c r="D20" s="39">
        <f t="shared" si="2"/>
        <v>0</v>
      </c>
    </row>
    <row r="21" spans="2:4" x14ac:dyDescent="0.25">
      <c r="B21" s="20" t="s">
        <v>36</v>
      </c>
      <c r="C21" s="32"/>
      <c r="D21" s="39">
        <f>IF(C21=0,0,6)</f>
        <v>0</v>
      </c>
    </row>
    <row r="22" spans="2:4" x14ac:dyDescent="0.25">
      <c r="B22" s="22" t="s">
        <v>37</v>
      </c>
      <c r="C22" s="36"/>
      <c r="D22" s="39">
        <f t="shared" si="2"/>
        <v>0</v>
      </c>
    </row>
    <row r="23" spans="2:4" x14ac:dyDescent="0.25">
      <c r="B23" s="8" t="s">
        <v>2</v>
      </c>
      <c r="C23" s="51">
        <f>TRUNC(IF(D23=0,0,(SUMPRODUCT(C19:C22,D19:D22)/D23)),2)</f>
        <v>0</v>
      </c>
      <c r="D23" s="10">
        <f>SUM(D19:D22)</f>
        <v>0</v>
      </c>
    </row>
    <row r="25" spans="2:4" x14ac:dyDescent="0.25">
      <c r="B25" s="5" t="s">
        <v>33</v>
      </c>
      <c r="C25" s="6"/>
      <c r="D25" s="7"/>
    </row>
    <row r="26" spans="2:4" x14ac:dyDescent="0.25">
      <c r="B26" s="18" t="s">
        <v>34</v>
      </c>
      <c r="C26" s="31"/>
      <c r="D26" s="39">
        <f t="shared" ref="D26:D27" si="3">IF(C26=0,0,6)</f>
        <v>0</v>
      </c>
    </row>
    <row r="27" spans="2:4" x14ac:dyDescent="0.25">
      <c r="B27" s="20" t="s">
        <v>35</v>
      </c>
      <c r="C27" s="32"/>
      <c r="D27" s="39">
        <f t="shared" si="3"/>
        <v>0</v>
      </c>
    </row>
    <row r="28" spans="2:4" x14ac:dyDescent="0.25">
      <c r="B28" s="20" t="s">
        <v>36</v>
      </c>
      <c r="C28" s="32"/>
      <c r="D28" s="39">
        <f>IF(C28=0,0,6)</f>
        <v>0</v>
      </c>
    </row>
    <row r="29" spans="2:4" x14ac:dyDescent="0.25">
      <c r="B29" s="22" t="s">
        <v>37</v>
      </c>
      <c r="C29" s="36"/>
      <c r="D29" s="39">
        <f t="shared" ref="D29" si="4">IF(C29=0,0,6)</f>
        <v>0</v>
      </c>
    </row>
    <row r="30" spans="2:4" x14ac:dyDescent="0.25">
      <c r="B30" s="8" t="s">
        <v>2</v>
      </c>
      <c r="C30" s="51">
        <f>TRUNC(IF(D30=0,0,(SUMPRODUCT(C26:C29,D26:D29)/D30)),2)</f>
        <v>0</v>
      </c>
      <c r="D30" s="10">
        <f>SUM(D26:D29)</f>
        <v>0</v>
      </c>
    </row>
    <row r="31" spans="2:4" x14ac:dyDescent="0.25">
      <c r="D31" s="15"/>
    </row>
    <row r="32" spans="2:4" x14ac:dyDescent="0.25">
      <c r="B32" s="5" t="s">
        <v>38</v>
      </c>
      <c r="C32" s="6"/>
      <c r="D32" s="7"/>
    </row>
    <row r="33" spans="2:4" x14ac:dyDescent="0.25">
      <c r="B33" s="18" t="s">
        <v>34</v>
      </c>
      <c r="C33" s="37"/>
      <c r="D33" s="40"/>
    </row>
    <row r="34" spans="2:4" x14ac:dyDescent="0.25">
      <c r="B34" s="20" t="s">
        <v>35</v>
      </c>
      <c r="C34" s="33"/>
      <c r="D34" s="41"/>
    </row>
    <row r="35" spans="2:4" x14ac:dyDescent="0.25">
      <c r="B35" s="20" t="s">
        <v>36</v>
      </c>
      <c r="C35" s="33"/>
      <c r="D35" s="41"/>
    </row>
    <row r="36" spans="2:4" x14ac:dyDescent="0.25">
      <c r="B36" s="20" t="s">
        <v>37</v>
      </c>
      <c r="C36" s="33"/>
      <c r="D36" s="41"/>
    </row>
    <row r="37" spans="2:4" x14ac:dyDescent="0.25">
      <c r="B37" s="18" t="s">
        <v>39</v>
      </c>
      <c r="C37" s="38"/>
      <c r="D37" s="42"/>
    </row>
    <row r="38" spans="2:4" x14ac:dyDescent="0.25">
      <c r="B38" s="20" t="s">
        <v>40</v>
      </c>
      <c r="C38" s="38"/>
      <c r="D38" s="42"/>
    </row>
    <row r="39" spans="2:4" x14ac:dyDescent="0.25">
      <c r="B39" s="20" t="s">
        <v>41</v>
      </c>
      <c r="C39" s="38"/>
      <c r="D39" s="42"/>
    </row>
    <row r="40" spans="2:4" x14ac:dyDescent="0.25">
      <c r="B40" s="20" t="s">
        <v>42</v>
      </c>
      <c r="C40" s="38"/>
      <c r="D40" s="42"/>
    </row>
    <row r="41" spans="2:4" x14ac:dyDescent="0.25">
      <c r="B41" s="17" t="s">
        <v>7</v>
      </c>
      <c r="C41" s="30" t="s">
        <v>55</v>
      </c>
      <c r="D41" s="43" t="str">
        <f>IF(C41="Ja",6,"")</f>
        <v/>
      </c>
    </row>
    <row r="42" spans="2:4" x14ac:dyDescent="0.25">
      <c r="B42" s="8" t="s">
        <v>2</v>
      </c>
      <c r="C42" s="51">
        <f>TRUNC(IF(OR(D42=0,SUM(D33:D40)=0),0,(SUMPRODUCT(C33:C40,D33:D40)/SUM(D33:D40))),2)</f>
        <v>0</v>
      </c>
      <c r="D42" s="10">
        <f>SUM(D33:D41)</f>
        <v>0</v>
      </c>
    </row>
    <row r="44" spans="2:4" x14ac:dyDescent="0.25">
      <c r="B44" s="5" t="s">
        <v>4</v>
      </c>
      <c r="C44" s="6"/>
      <c r="D44" s="7"/>
    </row>
    <row r="45" spans="2:4" x14ac:dyDescent="0.25">
      <c r="B45" s="3" t="s">
        <v>5</v>
      </c>
      <c r="C45" s="45"/>
      <c r="D45" s="39">
        <f>IF(C45=0,0,6)</f>
        <v>0</v>
      </c>
    </row>
    <row r="46" spans="2:4" x14ac:dyDescent="0.25">
      <c r="B46" s="3" t="s">
        <v>18</v>
      </c>
      <c r="C46" s="44"/>
      <c r="D46" s="39">
        <f>IF(C46=0,0,6)</f>
        <v>0</v>
      </c>
    </row>
    <row r="47" spans="2:4" x14ac:dyDescent="0.25">
      <c r="B47" s="3" t="s">
        <v>9</v>
      </c>
      <c r="C47" s="46"/>
      <c r="D47" s="39">
        <f>IF(C47=0,0,24)</f>
        <v>0</v>
      </c>
    </row>
    <row r="48" spans="2:4" x14ac:dyDescent="0.25">
      <c r="B48" s="8"/>
      <c r="C48" s="51">
        <f>TRUNC(IF(D48=0,0,(SUMPRODUCT(C45:C47,D45:D47)/D48)),2)</f>
        <v>0</v>
      </c>
      <c r="D48" s="10">
        <f>SUM(D45:D47)</f>
        <v>0</v>
      </c>
    </row>
    <row r="50" spans="2:4" x14ac:dyDescent="0.25">
      <c r="B50" s="11" t="s">
        <v>3</v>
      </c>
      <c r="C50" s="13">
        <f>TRUNC(IF(OR(D50=0,AND(D50=6,C41="Ja")),0,IF(C41="Ja",(C10*D10+C16*D16+C23*D23+C30*D30+C42*(D42-D41)+C48*D48)/(D10+D16+D23+D30+D42-D41+D48),(C10*D10+C16*D16+C23*D23+C30*D30+C42*D42+C48*D48)/(D10+D16+D23+D30+D42+D48))),2)</f>
        <v>0</v>
      </c>
      <c r="D50" s="12">
        <f>D10+D16+D23+D30+D42+D48</f>
        <v>0</v>
      </c>
    </row>
  </sheetData>
  <sheetProtection algorithmName="SHA-512" hashValue="qthW6UYEoS1Km2QstlpOjJ9cuBR/HQfE1yJRJZvkNAQcXQqMpgEKddv4gAHem8qJoicNnCe1rq1lxUaaid1sOw==" saltValue="6zmrxrtZF7FlU5siduicfA==" spinCount="100000" sheet="1" selectLockedCells="1"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'Dropdown-Menü'!$A$2:$A$3</xm:f>
          </x14:formula1>
          <xm:sqref>C41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B2:D39"/>
  <sheetViews>
    <sheetView topLeftCell="A7" workbookViewId="0">
      <selection activeCell="C23" sqref="C23"/>
    </sheetView>
  </sheetViews>
  <sheetFormatPr baseColWidth="10" defaultColWidth="11.5703125" defaultRowHeight="15" x14ac:dyDescent="0.25"/>
  <cols>
    <col min="1" max="1" width="8.140625" style="1" customWidth="1"/>
    <col min="2" max="2" width="42.5703125" style="1" customWidth="1"/>
    <col min="3" max="5" width="11.5703125" style="1"/>
    <col min="6" max="6" width="39.7109375" style="1" bestFit="1" customWidth="1"/>
    <col min="7" max="16384" width="11.5703125" style="1"/>
  </cols>
  <sheetData>
    <row r="2" spans="2:4" ht="18.75" x14ac:dyDescent="0.3">
      <c r="B2" s="2" t="s">
        <v>31</v>
      </c>
      <c r="C2" s="2"/>
      <c r="D2" s="2"/>
    </row>
    <row r="4" spans="2:4" x14ac:dyDescent="0.25">
      <c r="B4" s="14" t="s">
        <v>0</v>
      </c>
      <c r="C4" s="14" t="s">
        <v>1</v>
      </c>
      <c r="D4" s="14" t="s">
        <v>6</v>
      </c>
    </row>
    <row r="6" spans="2:4" x14ac:dyDescent="0.25">
      <c r="B6" s="5" t="s">
        <v>53</v>
      </c>
      <c r="C6" s="6"/>
      <c r="D6" s="7"/>
    </row>
    <row r="7" spans="2:4" x14ac:dyDescent="0.25">
      <c r="B7" s="3" t="s">
        <v>19</v>
      </c>
      <c r="C7" s="45"/>
      <c r="D7" s="39">
        <f>IF(C7="",0,4)</f>
        <v>0</v>
      </c>
    </row>
    <row r="8" spans="2:4" x14ac:dyDescent="0.25">
      <c r="B8" s="3" t="s">
        <v>20</v>
      </c>
      <c r="C8" s="44"/>
      <c r="D8" s="39">
        <f>IF(C8="",0,4)</f>
        <v>0</v>
      </c>
    </row>
    <row r="9" spans="2:4" x14ac:dyDescent="0.25">
      <c r="B9" s="3" t="s">
        <v>21</v>
      </c>
      <c r="C9" s="44"/>
      <c r="D9" s="39">
        <f>IF(C9="",0,4)</f>
        <v>0</v>
      </c>
    </row>
    <row r="10" spans="2:4" x14ac:dyDescent="0.25">
      <c r="B10" s="3" t="s">
        <v>22</v>
      </c>
      <c r="C10" s="46"/>
      <c r="D10" s="39">
        <f t="shared" ref="D10" si="0">IF(C10="",0,6)</f>
        <v>0</v>
      </c>
    </row>
    <row r="11" spans="2:4" x14ac:dyDescent="0.25">
      <c r="B11" s="8" t="s">
        <v>2</v>
      </c>
      <c r="C11" s="51">
        <f>TRUNC(IF(D11=0,0,(SUMPRODUCT(C7:C10,D7:D10)/D11)),2)</f>
        <v>0</v>
      </c>
      <c r="D11" s="10">
        <f>SUM(D7:D10)</f>
        <v>0</v>
      </c>
    </row>
    <row r="13" spans="2:4" x14ac:dyDescent="0.25">
      <c r="B13" s="5" t="s">
        <v>32</v>
      </c>
      <c r="C13" s="6"/>
      <c r="D13" s="7"/>
    </row>
    <row r="14" spans="2:4" x14ac:dyDescent="0.25">
      <c r="B14" s="18" t="s">
        <v>34</v>
      </c>
      <c r="C14" s="31"/>
      <c r="D14" s="39">
        <f t="shared" ref="D14:D15" si="1">IF(C14=0,0,6)</f>
        <v>0</v>
      </c>
    </row>
    <row r="15" spans="2:4" x14ac:dyDescent="0.25">
      <c r="B15" s="20" t="s">
        <v>35</v>
      </c>
      <c r="C15" s="32"/>
      <c r="D15" s="39">
        <f t="shared" si="1"/>
        <v>0</v>
      </c>
    </row>
    <row r="16" spans="2:4" x14ac:dyDescent="0.25">
      <c r="B16" s="20" t="s">
        <v>36</v>
      </c>
      <c r="C16" s="32"/>
      <c r="D16" s="39">
        <f>IF(C16=0,0,6)</f>
        <v>0</v>
      </c>
    </row>
    <row r="17" spans="2:4" x14ac:dyDescent="0.25">
      <c r="B17" s="22" t="s">
        <v>37</v>
      </c>
      <c r="C17" s="36"/>
      <c r="D17" s="39">
        <f>IF(C17=0,0,6)</f>
        <v>0</v>
      </c>
    </row>
    <row r="18" spans="2:4" x14ac:dyDescent="0.25">
      <c r="B18" s="8" t="s">
        <v>2</v>
      </c>
      <c r="C18" s="51">
        <f>TRUNC(IF(D18=0,0,(SUMPRODUCT(C14:C17,D14:D17)/D18)),2)</f>
        <v>0</v>
      </c>
      <c r="D18" s="10">
        <f>SUM(D14:D17)</f>
        <v>0</v>
      </c>
    </row>
    <row r="20" spans="2:4" x14ac:dyDescent="0.25">
      <c r="B20" s="5" t="s">
        <v>33</v>
      </c>
      <c r="C20" s="6"/>
      <c r="D20" s="7"/>
    </row>
    <row r="21" spans="2:4" x14ac:dyDescent="0.25">
      <c r="B21" s="18" t="s">
        <v>34</v>
      </c>
      <c r="C21" s="31"/>
      <c r="D21" s="39">
        <f t="shared" ref="D21:D22" si="2">IF(C21=0,0,6)</f>
        <v>0</v>
      </c>
    </row>
    <row r="22" spans="2:4" x14ac:dyDescent="0.25">
      <c r="B22" s="20" t="s">
        <v>35</v>
      </c>
      <c r="C22" s="32"/>
      <c r="D22" s="39">
        <f t="shared" si="2"/>
        <v>0</v>
      </c>
    </row>
    <row r="23" spans="2:4" x14ac:dyDescent="0.25">
      <c r="B23" s="20" t="s">
        <v>36</v>
      </c>
      <c r="C23" s="32"/>
      <c r="D23" s="39">
        <f>IF(C23=0,0,6)</f>
        <v>0</v>
      </c>
    </row>
    <row r="24" spans="2:4" x14ac:dyDescent="0.25">
      <c r="B24" s="22" t="s">
        <v>37</v>
      </c>
      <c r="C24" s="36"/>
      <c r="D24" s="39">
        <f>IF(C24=0,0,6)</f>
        <v>0</v>
      </c>
    </row>
    <row r="25" spans="2:4" x14ac:dyDescent="0.25">
      <c r="B25" s="8" t="s">
        <v>2</v>
      </c>
      <c r="C25" s="51">
        <f>TRUNC(IF(D25=0,0,(SUMPRODUCT(C21:C24,D21:D24)/D25)),2)</f>
        <v>0</v>
      </c>
      <c r="D25" s="10">
        <f>SUM(D21:D24)</f>
        <v>0</v>
      </c>
    </row>
    <row r="26" spans="2:4" x14ac:dyDescent="0.25">
      <c r="D26" s="15"/>
    </row>
    <row r="27" spans="2:4" x14ac:dyDescent="0.25">
      <c r="B27" s="5" t="s">
        <v>38</v>
      </c>
      <c r="C27" s="6"/>
      <c r="D27" s="7"/>
    </row>
    <row r="28" spans="2:4" x14ac:dyDescent="0.25">
      <c r="B28" s="20" t="s">
        <v>34</v>
      </c>
      <c r="C28" s="33"/>
      <c r="D28" s="41"/>
    </row>
    <row r="29" spans="2:4" x14ac:dyDescent="0.25">
      <c r="B29" s="20" t="s">
        <v>35</v>
      </c>
      <c r="C29" s="33"/>
      <c r="D29" s="41"/>
    </row>
    <row r="30" spans="2:4" x14ac:dyDescent="0.25">
      <c r="B30" s="8" t="s">
        <v>2</v>
      </c>
      <c r="C30" s="51">
        <f>TRUNC(IF(OR(D30=0,SUM(D28:D29)=0),0,(SUMPRODUCT(C28:C29,D28:D29)/SUM(D28:D29))),2)</f>
        <v>0</v>
      </c>
      <c r="D30" s="10">
        <f>SUM(D28:D29)</f>
        <v>0</v>
      </c>
    </row>
    <row r="32" spans="2:4" x14ac:dyDescent="0.25">
      <c r="B32" s="5" t="s">
        <v>4</v>
      </c>
      <c r="C32" s="6"/>
      <c r="D32" s="7"/>
    </row>
    <row r="33" spans="2:4" x14ac:dyDescent="0.25">
      <c r="B33" s="3" t="s">
        <v>5</v>
      </c>
      <c r="C33" s="45"/>
      <c r="D33" s="39">
        <f>IF(C33=0,0,6)</f>
        <v>0</v>
      </c>
    </row>
    <row r="34" spans="2:4" x14ac:dyDescent="0.25">
      <c r="B34" s="3" t="s">
        <v>18</v>
      </c>
      <c r="C34" s="44"/>
      <c r="D34" s="39">
        <f>IF(C34=0,0,6)</f>
        <v>0</v>
      </c>
    </row>
    <row r="35" spans="2:4" x14ac:dyDescent="0.25">
      <c r="B35" s="3" t="s">
        <v>8</v>
      </c>
      <c r="C35" s="44"/>
      <c r="D35" s="39">
        <f>IF(C35=0,0,6)</f>
        <v>0</v>
      </c>
    </row>
    <row r="36" spans="2:4" x14ac:dyDescent="0.25">
      <c r="B36" s="3" t="s">
        <v>9</v>
      </c>
      <c r="C36" s="46"/>
      <c r="D36" s="39">
        <f>IF(C36=0,0,24)</f>
        <v>0</v>
      </c>
    </row>
    <row r="37" spans="2:4" x14ac:dyDescent="0.25">
      <c r="B37" s="8"/>
      <c r="C37" s="51">
        <f>TRUNC(IF(D37=0,0,(SUMPRODUCT(C33:C36,D33:D36)/D37)),2)</f>
        <v>0</v>
      </c>
      <c r="D37" s="10">
        <f>SUM(D33:D36)</f>
        <v>0</v>
      </c>
    </row>
    <row r="39" spans="2:4" x14ac:dyDescent="0.25">
      <c r="B39" s="11" t="s">
        <v>3</v>
      </c>
      <c r="C39" s="13">
        <f>TRUNC(IF(D39=0,0,(C11*D11+C18*D18+C25*D25+C30*D30+C37*D37)/(D11+D18+D25+D30+D37)),2)</f>
        <v>0</v>
      </c>
      <c r="D39" s="12">
        <f>D11+D18+D25+D30+D37</f>
        <v>0</v>
      </c>
    </row>
  </sheetData>
  <sheetProtection algorithmName="SHA-512" hashValue="jdxyoTG3nWw/ebnPn6jDK1SfCfgL+8NoUR2LO1KDfIlPzoiLqZnGD8WauEoy6uWUuvhYC+5jT0mub5tHHy8KEw==" saltValue="jzhmFun0Kmzak59pUq3CwQ==" spinCount="100000" sheet="1" selectLockedCells="1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3"/>
  <sheetViews>
    <sheetView workbookViewId="0">
      <selection activeCell="C6" sqref="C6"/>
    </sheetView>
  </sheetViews>
  <sheetFormatPr baseColWidth="10" defaultRowHeight="15" x14ac:dyDescent="0.25"/>
  <sheetData>
    <row r="1" spans="1:1" x14ac:dyDescent="0.25">
      <c r="A1" s="35" t="s">
        <v>7</v>
      </c>
    </row>
    <row r="2" spans="1:1" x14ac:dyDescent="0.25">
      <c r="A2" s="34" t="s">
        <v>54</v>
      </c>
    </row>
    <row r="3" spans="1:1" x14ac:dyDescent="0.25">
      <c r="A3" s="34" t="s">
        <v>55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BWL_2SP</vt:lpstr>
      <vt:lpstr>BWL_3SP</vt:lpstr>
      <vt:lpstr>VWL_1SP</vt:lpstr>
      <vt:lpstr>VWL_2SP</vt:lpstr>
      <vt:lpstr>iVWL</vt:lpstr>
      <vt:lpstr>WInfo</vt:lpstr>
      <vt:lpstr>Immo</vt:lpstr>
      <vt:lpstr>Dropdown-Menü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</dc:creator>
  <cp:lastModifiedBy>wif23863</cp:lastModifiedBy>
  <dcterms:created xsi:type="dcterms:W3CDTF">2014-09-25T16:13:19Z</dcterms:created>
  <dcterms:modified xsi:type="dcterms:W3CDTF">2019-08-22T18:53:01Z</dcterms:modified>
</cp:coreProperties>
</file>